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o\Downloads\"/>
    </mc:Choice>
  </mc:AlternateContent>
  <xr:revisionPtr revIDLastSave="0" documentId="13_ncr:1_{A193AAD1-36FA-4C84-8591-56E534462791}" xr6:coauthVersionLast="47" xr6:coauthVersionMax="47" xr10:uidLastSave="{00000000-0000-0000-0000-000000000000}"/>
  <bookViews>
    <workbookView xWindow="-38520" yWindow="-5610" windowWidth="38640" windowHeight="21240" xr2:uid="{A2BCFB79-95DB-4364-98C5-F9239B483BB6}"/>
  </bookViews>
  <sheets>
    <sheet name="Home" sheetId="4" r:id="rId1"/>
    <sheet name="Individual Entries" sheetId="1" r:id="rId2"/>
    <sheet name="Individual Events" sheetId="2" state="hidden" r:id="rId3"/>
    <sheet name="Adaptive or Junior Entries" sheetId="7" r:id="rId4"/>
    <sheet name="Adaptive Junior Events" sheetId="6" state="hidden" r:id="rId5"/>
    <sheet name="Team Entries" sheetId="5" r:id="rId6"/>
    <sheet name="Team Events" sheetId="3" state="hidden" r:id="rId7"/>
  </sheets>
  <externalReferences>
    <externalReference r:id="rId8"/>
  </externalReferenc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4" l="1"/>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E6" i="7"/>
  <c r="G6" i="7"/>
  <c r="E7" i="7"/>
  <c r="G7" i="7"/>
  <c r="E8" i="7"/>
  <c r="G8" i="7"/>
  <c r="E9" i="7"/>
  <c r="G9" i="7"/>
  <c r="E10" i="7"/>
  <c r="G10" i="7"/>
  <c r="E11" i="7"/>
  <c r="G11" i="7"/>
  <c r="E12" i="7"/>
  <c r="E13" i="7"/>
  <c r="G13" i="7"/>
  <c r="E14" i="7"/>
  <c r="G14" i="7"/>
  <c r="E15" i="7"/>
  <c r="G15" i="7"/>
  <c r="E16" i="7"/>
  <c r="G16" i="7"/>
  <c r="E17" i="7"/>
  <c r="G17" i="7"/>
  <c r="E18" i="7"/>
  <c r="G18" i="7"/>
  <c r="E19" i="7"/>
  <c r="G19" i="7"/>
  <c r="E20" i="7"/>
  <c r="E21" i="7"/>
  <c r="G21" i="7"/>
  <c r="E22" i="7"/>
  <c r="G22" i="7"/>
  <c r="E23" i="7"/>
  <c r="G23" i="7"/>
  <c r="E24" i="7"/>
  <c r="G24" i="7"/>
  <c r="E25" i="7"/>
  <c r="G25" i="7"/>
  <c r="E26" i="7"/>
  <c r="G26" i="7"/>
  <c r="E27" i="7"/>
  <c r="G27" i="7"/>
  <c r="E28" i="7"/>
  <c r="E29" i="7"/>
  <c r="G29" i="7"/>
  <c r="E30" i="7"/>
  <c r="G30" i="7"/>
  <c r="E31" i="7"/>
  <c r="G31" i="7"/>
  <c r="E32" i="7"/>
  <c r="G32" i="7"/>
  <c r="E33" i="7"/>
  <c r="G33" i="7"/>
  <c r="E34" i="7"/>
  <c r="G34" i="7"/>
  <c r="E35" i="7"/>
  <c r="G35" i="7"/>
  <c r="E36" i="7"/>
  <c r="E37" i="7"/>
  <c r="G37" i="7"/>
  <c r="E38" i="7"/>
  <c r="G38" i="7"/>
  <c r="E39" i="7"/>
  <c r="G39" i="7"/>
  <c r="E40" i="7"/>
  <c r="G40" i="7"/>
  <c r="E41" i="7"/>
  <c r="G41" i="7"/>
  <c r="E42" i="7"/>
  <c r="G42" i="7"/>
  <c r="E43" i="7"/>
  <c r="G43" i="7"/>
  <c r="E44" i="7"/>
  <c r="E45" i="7"/>
  <c r="G45" i="7"/>
  <c r="E46" i="7"/>
  <c r="G46" i="7"/>
  <c r="E47" i="7"/>
  <c r="G47" i="7"/>
  <c r="E48" i="7"/>
  <c r="G48" i="7"/>
  <c r="E49" i="7"/>
  <c r="G49" i="7"/>
  <c r="E50" i="7"/>
  <c r="G50" i="7"/>
  <c r="E51" i="7"/>
  <c r="G51" i="7"/>
  <c r="E52" i="7"/>
  <c r="E53" i="7"/>
  <c r="G53" i="7"/>
  <c r="E54" i="7"/>
  <c r="G54" i="7"/>
  <c r="E55" i="7"/>
  <c r="G55" i="7"/>
  <c r="E56" i="7"/>
  <c r="G56" i="7"/>
  <c r="E57" i="7"/>
  <c r="G57" i="7"/>
  <c r="E58" i="7"/>
  <c r="G58" i="7"/>
  <c r="E59" i="7"/>
  <c r="G59" i="7"/>
  <c r="E60" i="7"/>
  <c r="E61" i="7"/>
  <c r="G61" i="7"/>
  <c r="E62" i="7"/>
  <c r="G62" i="7"/>
  <c r="E63" i="7"/>
  <c r="G63" i="7"/>
  <c r="E64" i="7"/>
  <c r="G64" i="7"/>
  <c r="E65" i="7"/>
  <c r="G65" i="7"/>
  <c r="E66" i="7"/>
  <c r="G66" i="7"/>
  <c r="E67" i="7"/>
  <c r="G67" i="7"/>
  <c r="E68" i="7"/>
  <c r="E69" i="7"/>
  <c r="G69" i="7"/>
  <c r="E70" i="7"/>
  <c r="G70" i="7"/>
  <c r="E71" i="7"/>
  <c r="G71" i="7"/>
  <c r="E72" i="7"/>
  <c r="G72" i="7"/>
  <c r="E73" i="7"/>
  <c r="G73" i="7"/>
  <c r="E74" i="7"/>
  <c r="G74" i="7"/>
  <c r="E75" i="7"/>
  <c r="G75" i="7"/>
  <c r="E76" i="7"/>
  <c r="E77" i="7"/>
  <c r="G77" i="7"/>
  <c r="E78" i="7"/>
  <c r="G78" i="7"/>
  <c r="E79" i="7"/>
  <c r="G79" i="7"/>
  <c r="E80" i="7"/>
  <c r="G80" i="7"/>
  <c r="E81" i="7"/>
  <c r="G81" i="7"/>
  <c r="E82" i="7"/>
  <c r="G82" i="7"/>
  <c r="E83" i="7"/>
  <c r="G83" i="7"/>
  <c r="E84" i="7"/>
  <c r="E85" i="7"/>
  <c r="G85" i="7"/>
  <c r="E86" i="7"/>
  <c r="G86" i="7"/>
  <c r="E87" i="7"/>
  <c r="G87" i="7"/>
  <c r="E88" i="7"/>
  <c r="G88" i="7"/>
  <c r="E89" i="7"/>
  <c r="G89" i="7"/>
  <c r="E90" i="7"/>
  <c r="G90" i="7"/>
  <c r="E91" i="7"/>
  <c r="G91" i="7"/>
  <c r="E92" i="7"/>
  <c r="E93" i="7"/>
  <c r="G93" i="7"/>
  <c r="E94" i="7"/>
  <c r="G94" i="7"/>
  <c r="E95" i="7"/>
  <c r="G95" i="7"/>
  <c r="E96" i="7"/>
  <c r="G96" i="7"/>
  <c r="E97" i="7"/>
  <c r="G97" i="7"/>
  <c r="E98" i="7"/>
  <c r="G98" i="7"/>
  <c r="E99" i="7"/>
  <c r="G99" i="7"/>
  <c r="E100" i="7"/>
  <c r="E101" i="7"/>
  <c r="G101" i="7"/>
  <c r="E102" i="7"/>
  <c r="G102" i="7"/>
  <c r="E103" i="7"/>
  <c r="G103" i="7"/>
  <c r="E104" i="7"/>
  <c r="G104" i="7"/>
  <c r="E105" i="7"/>
  <c r="G105" i="7"/>
  <c r="E106" i="7"/>
  <c r="G106" i="7"/>
  <c r="E107" i="7"/>
  <c r="G107" i="7"/>
  <c r="E108" i="7"/>
  <c r="E109" i="7"/>
  <c r="G109" i="7"/>
  <c r="E110" i="7"/>
  <c r="G110" i="7"/>
  <c r="E111" i="7"/>
  <c r="G111" i="7"/>
  <c r="E112" i="7"/>
  <c r="G112" i="7"/>
  <c r="E113" i="7"/>
  <c r="G113" i="7"/>
  <c r="E114" i="7"/>
  <c r="G114" i="7"/>
  <c r="E115" i="7"/>
  <c r="G115" i="7"/>
  <c r="E116" i="7"/>
  <c r="E117" i="7"/>
  <c r="G117" i="7"/>
  <c r="E118" i="7"/>
  <c r="G118" i="7"/>
  <c r="E119" i="7"/>
  <c r="G119" i="7"/>
  <c r="E120" i="7"/>
  <c r="G120" i="7"/>
  <c r="E121" i="7"/>
  <c r="G121" i="7"/>
  <c r="E122" i="7"/>
  <c r="G122" i="7"/>
  <c r="E123" i="7"/>
  <c r="G123" i="7"/>
  <c r="E124" i="7"/>
  <c r="E125" i="7"/>
  <c r="G125" i="7"/>
  <c r="E126" i="7"/>
  <c r="G126" i="7"/>
  <c r="E127" i="7"/>
  <c r="G127" i="7"/>
  <c r="E128" i="7"/>
  <c r="G128" i="7"/>
  <c r="E129" i="7"/>
  <c r="G129" i="7"/>
  <c r="E130" i="7"/>
  <c r="G130" i="7"/>
  <c r="E131" i="7"/>
  <c r="G131" i="7"/>
  <c r="E132" i="7"/>
  <c r="E133" i="7"/>
  <c r="G133" i="7"/>
  <c r="E134" i="7"/>
  <c r="G134" i="7"/>
  <c r="E135" i="7"/>
  <c r="G135" i="7"/>
  <c r="E136" i="7"/>
  <c r="G136" i="7"/>
  <c r="E137" i="7"/>
  <c r="G137" i="7"/>
  <c r="E138" i="7"/>
  <c r="G138" i="7"/>
  <c r="E139" i="7"/>
  <c r="G139" i="7"/>
  <c r="E140" i="7"/>
  <c r="E141" i="7"/>
  <c r="G141" i="7"/>
  <c r="E142" i="7"/>
  <c r="G142" i="7"/>
  <c r="E143" i="7"/>
  <c r="G143" i="7"/>
  <c r="E144" i="7"/>
  <c r="G144" i="7"/>
  <c r="E145" i="7"/>
  <c r="G145" i="7"/>
  <c r="E146" i="7"/>
  <c r="G146" i="7"/>
  <c r="E147" i="7"/>
  <c r="G147" i="7"/>
  <c r="E148" i="7"/>
  <c r="E149" i="7"/>
  <c r="G149" i="7"/>
  <c r="E150" i="7"/>
  <c r="G150" i="7"/>
  <c r="E151" i="7"/>
  <c r="G151" i="7"/>
  <c r="E152" i="7"/>
  <c r="G152" i="7"/>
  <c r="E153" i="7"/>
  <c r="G153" i="7"/>
  <c r="E154" i="7"/>
  <c r="G154" i="7"/>
  <c r="E155" i="7"/>
  <c r="G155" i="7"/>
  <c r="E156" i="7"/>
  <c r="E157" i="7"/>
  <c r="G157" i="7"/>
  <c r="E158" i="7"/>
  <c r="G158" i="7"/>
  <c r="E159" i="7"/>
  <c r="G159" i="7"/>
  <c r="E160" i="7"/>
  <c r="G160" i="7"/>
  <c r="E161" i="7"/>
  <c r="G161" i="7"/>
  <c r="E162" i="7"/>
  <c r="G162" i="7"/>
  <c r="E163" i="7"/>
  <c r="G163" i="7"/>
  <c r="E164" i="7"/>
  <c r="E165" i="7"/>
  <c r="G165" i="7"/>
  <c r="E166" i="7"/>
  <c r="G166" i="7"/>
  <c r="E167" i="7"/>
  <c r="G167" i="7"/>
  <c r="E168" i="7"/>
  <c r="G168" i="7"/>
  <c r="E169" i="7"/>
  <c r="G169" i="7"/>
  <c r="E170" i="7"/>
  <c r="G170" i="7"/>
  <c r="E171" i="7"/>
  <c r="G171" i="7"/>
  <c r="E172" i="7"/>
  <c r="E173" i="7"/>
  <c r="G173" i="7"/>
  <c r="E174" i="7"/>
  <c r="G174" i="7"/>
  <c r="E175" i="7"/>
  <c r="G175" i="7"/>
  <c r="E176" i="7"/>
  <c r="G176" i="7"/>
  <c r="E177" i="7"/>
  <c r="G177" i="7"/>
  <c r="E178" i="7"/>
  <c r="G178" i="7"/>
  <c r="E179" i="7"/>
  <c r="G179" i="7"/>
  <c r="E180" i="7"/>
  <c r="E181" i="7"/>
  <c r="G181" i="7"/>
  <c r="E182" i="7"/>
  <c r="G182" i="7"/>
  <c r="E183" i="7"/>
  <c r="G183" i="7"/>
  <c r="E184" i="7"/>
  <c r="G184" i="7"/>
  <c r="E185" i="7"/>
  <c r="G185" i="7"/>
  <c r="E186" i="7"/>
  <c r="G186" i="7"/>
  <c r="E187" i="7"/>
  <c r="G187" i="7"/>
  <c r="E188" i="7"/>
  <c r="E189" i="7"/>
  <c r="G189" i="7"/>
  <c r="E190" i="7"/>
  <c r="G190" i="7"/>
  <c r="E191" i="7"/>
  <c r="G191" i="7"/>
  <c r="E192" i="7"/>
  <c r="G192" i="7"/>
  <c r="E193" i="7"/>
  <c r="G193" i="7"/>
  <c r="E194" i="7"/>
  <c r="G194" i="7"/>
  <c r="E195" i="7"/>
  <c r="G195" i="7"/>
  <c r="E196" i="7"/>
  <c r="E197" i="7"/>
  <c r="G197" i="7"/>
  <c r="E198" i="7"/>
  <c r="G198" i="7"/>
  <c r="E199" i="7"/>
  <c r="G199" i="7"/>
  <c r="E200" i="7"/>
  <c r="G200" i="7"/>
  <c r="E201" i="7"/>
  <c r="G201" i="7"/>
  <c r="I6" i="7"/>
  <c r="J6" i="7"/>
  <c r="K6" i="7"/>
  <c r="L6" i="7"/>
  <c r="I7" i="7"/>
  <c r="J7" i="7"/>
  <c r="K7" i="7"/>
  <c r="L7" i="7"/>
  <c r="I8" i="7"/>
  <c r="J8" i="7"/>
  <c r="K8" i="7"/>
  <c r="L8" i="7"/>
  <c r="I9" i="7"/>
  <c r="J9" i="7"/>
  <c r="K9" i="7"/>
  <c r="L9" i="7"/>
  <c r="I10" i="7"/>
  <c r="J10" i="7"/>
  <c r="K10" i="7"/>
  <c r="L10" i="7"/>
  <c r="I11" i="7"/>
  <c r="J11" i="7"/>
  <c r="K11" i="7"/>
  <c r="L11" i="7"/>
  <c r="I12" i="7"/>
  <c r="J12" i="7"/>
  <c r="K12" i="7"/>
  <c r="L12" i="7"/>
  <c r="I13" i="7"/>
  <c r="J13" i="7"/>
  <c r="K13" i="7"/>
  <c r="L13" i="7"/>
  <c r="I14" i="7"/>
  <c r="J14" i="7"/>
  <c r="K14" i="7"/>
  <c r="L14" i="7"/>
  <c r="I15" i="7"/>
  <c r="J15" i="7"/>
  <c r="K15" i="7"/>
  <c r="L15" i="7"/>
  <c r="I16" i="7"/>
  <c r="J16" i="7"/>
  <c r="K16" i="7"/>
  <c r="L16" i="7"/>
  <c r="I17" i="7"/>
  <c r="J17" i="7"/>
  <c r="K17" i="7"/>
  <c r="L17" i="7"/>
  <c r="I18" i="7"/>
  <c r="J18" i="7"/>
  <c r="K18" i="7"/>
  <c r="L18" i="7"/>
  <c r="I19" i="7"/>
  <c r="J19" i="7"/>
  <c r="K19" i="7"/>
  <c r="L19" i="7"/>
  <c r="I20" i="7"/>
  <c r="J20" i="7"/>
  <c r="K20" i="7"/>
  <c r="L20" i="7"/>
  <c r="I21" i="7"/>
  <c r="J21" i="7"/>
  <c r="K21" i="7"/>
  <c r="L21" i="7"/>
  <c r="I22" i="7"/>
  <c r="J22" i="7"/>
  <c r="K22" i="7"/>
  <c r="L22" i="7"/>
  <c r="I23" i="7"/>
  <c r="J23" i="7"/>
  <c r="K23" i="7"/>
  <c r="L23" i="7"/>
  <c r="I24" i="7"/>
  <c r="J24" i="7"/>
  <c r="K24" i="7"/>
  <c r="L24" i="7"/>
  <c r="I25" i="7"/>
  <c r="J25" i="7"/>
  <c r="K25" i="7"/>
  <c r="L25" i="7"/>
  <c r="I26" i="7"/>
  <c r="J26" i="7"/>
  <c r="K26" i="7"/>
  <c r="L26" i="7"/>
  <c r="I27" i="7"/>
  <c r="J27" i="7"/>
  <c r="K27" i="7"/>
  <c r="L27" i="7"/>
  <c r="I28" i="7"/>
  <c r="J28" i="7"/>
  <c r="K28" i="7"/>
  <c r="L28" i="7"/>
  <c r="I29" i="7"/>
  <c r="J29" i="7"/>
  <c r="K29" i="7"/>
  <c r="L29" i="7"/>
  <c r="I30" i="7"/>
  <c r="J30" i="7"/>
  <c r="K30" i="7"/>
  <c r="L30" i="7"/>
  <c r="I31" i="7"/>
  <c r="J31" i="7"/>
  <c r="K31" i="7"/>
  <c r="L31" i="7"/>
  <c r="I32" i="7"/>
  <c r="J32" i="7"/>
  <c r="K32" i="7"/>
  <c r="L32" i="7"/>
  <c r="I33" i="7"/>
  <c r="J33" i="7"/>
  <c r="K33" i="7"/>
  <c r="L33" i="7"/>
  <c r="I34" i="7"/>
  <c r="J34" i="7"/>
  <c r="K34" i="7"/>
  <c r="L34" i="7"/>
  <c r="I35" i="7"/>
  <c r="J35" i="7"/>
  <c r="K35" i="7"/>
  <c r="L35" i="7"/>
  <c r="I36" i="7"/>
  <c r="J36" i="7"/>
  <c r="K36" i="7"/>
  <c r="L36" i="7"/>
  <c r="I37" i="7"/>
  <c r="J37" i="7"/>
  <c r="K37" i="7"/>
  <c r="L37" i="7"/>
  <c r="I38" i="7"/>
  <c r="J38" i="7"/>
  <c r="K38" i="7"/>
  <c r="L38" i="7"/>
  <c r="I39" i="7"/>
  <c r="J39" i="7"/>
  <c r="K39" i="7"/>
  <c r="L39" i="7"/>
  <c r="I40" i="7"/>
  <c r="J40" i="7"/>
  <c r="K40" i="7"/>
  <c r="L40" i="7"/>
  <c r="I41" i="7"/>
  <c r="J41" i="7"/>
  <c r="K41" i="7"/>
  <c r="L41" i="7"/>
  <c r="I42" i="7"/>
  <c r="J42" i="7"/>
  <c r="K42" i="7"/>
  <c r="L42" i="7"/>
  <c r="I43" i="7"/>
  <c r="J43" i="7"/>
  <c r="K43" i="7"/>
  <c r="L43" i="7"/>
  <c r="I44" i="7"/>
  <c r="J44" i="7"/>
  <c r="K44" i="7"/>
  <c r="L44" i="7"/>
  <c r="I45" i="7"/>
  <c r="J45" i="7"/>
  <c r="K45" i="7"/>
  <c r="L45" i="7"/>
  <c r="I46" i="7"/>
  <c r="J46" i="7"/>
  <c r="K46" i="7"/>
  <c r="L46" i="7"/>
  <c r="I47" i="7"/>
  <c r="J47" i="7"/>
  <c r="K47" i="7"/>
  <c r="L47" i="7"/>
  <c r="I48" i="7"/>
  <c r="J48" i="7"/>
  <c r="K48" i="7"/>
  <c r="L48" i="7"/>
  <c r="I49" i="7"/>
  <c r="J49" i="7"/>
  <c r="K49" i="7"/>
  <c r="L49" i="7"/>
  <c r="I50" i="7"/>
  <c r="J50" i="7"/>
  <c r="K50" i="7"/>
  <c r="L50" i="7"/>
  <c r="I51" i="7"/>
  <c r="J51" i="7"/>
  <c r="K51" i="7"/>
  <c r="L51" i="7"/>
  <c r="I52" i="7"/>
  <c r="J52" i="7"/>
  <c r="K52" i="7"/>
  <c r="L52" i="7"/>
  <c r="I53" i="7"/>
  <c r="J53" i="7"/>
  <c r="K53" i="7"/>
  <c r="L53" i="7"/>
  <c r="I54" i="7"/>
  <c r="J54" i="7"/>
  <c r="K54" i="7"/>
  <c r="L54" i="7"/>
  <c r="I55" i="7"/>
  <c r="J55" i="7"/>
  <c r="K55" i="7"/>
  <c r="L55" i="7"/>
  <c r="I56" i="7"/>
  <c r="J56" i="7"/>
  <c r="K56" i="7"/>
  <c r="L56" i="7"/>
  <c r="I57" i="7"/>
  <c r="J57" i="7"/>
  <c r="K57" i="7"/>
  <c r="L57" i="7"/>
  <c r="I58" i="7"/>
  <c r="J58" i="7"/>
  <c r="K58" i="7"/>
  <c r="L58" i="7"/>
  <c r="I59" i="7"/>
  <c r="J59" i="7"/>
  <c r="K59" i="7"/>
  <c r="L59" i="7"/>
  <c r="I60" i="7"/>
  <c r="J60" i="7"/>
  <c r="K60" i="7"/>
  <c r="L60" i="7"/>
  <c r="I61" i="7"/>
  <c r="J61" i="7"/>
  <c r="K61" i="7"/>
  <c r="L61" i="7"/>
  <c r="I62" i="7"/>
  <c r="J62" i="7"/>
  <c r="K62" i="7"/>
  <c r="L62" i="7"/>
  <c r="I63" i="7"/>
  <c r="J63" i="7"/>
  <c r="K63" i="7"/>
  <c r="L63" i="7"/>
  <c r="I64" i="7"/>
  <c r="J64" i="7"/>
  <c r="K64" i="7"/>
  <c r="L64" i="7"/>
  <c r="I65" i="7"/>
  <c r="J65" i="7"/>
  <c r="K65" i="7"/>
  <c r="L65" i="7"/>
  <c r="I66" i="7"/>
  <c r="J66" i="7"/>
  <c r="K66" i="7"/>
  <c r="L66" i="7"/>
  <c r="I67" i="7"/>
  <c r="J67" i="7"/>
  <c r="K67" i="7"/>
  <c r="L67" i="7"/>
  <c r="I68" i="7"/>
  <c r="J68" i="7"/>
  <c r="K68" i="7"/>
  <c r="L68" i="7"/>
  <c r="I69" i="7"/>
  <c r="J69" i="7"/>
  <c r="K69" i="7"/>
  <c r="L69" i="7"/>
  <c r="I70" i="7"/>
  <c r="J70" i="7"/>
  <c r="K70" i="7"/>
  <c r="L70" i="7"/>
  <c r="I71" i="7"/>
  <c r="J71" i="7"/>
  <c r="K71" i="7"/>
  <c r="L71" i="7"/>
  <c r="I72" i="7"/>
  <c r="J72" i="7"/>
  <c r="K72" i="7"/>
  <c r="L72" i="7"/>
  <c r="I73" i="7"/>
  <c r="J73" i="7"/>
  <c r="K73" i="7"/>
  <c r="L73" i="7"/>
  <c r="I74" i="7"/>
  <c r="J74" i="7"/>
  <c r="K74" i="7"/>
  <c r="L74" i="7"/>
  <c r="I75" i="7"/>
  <c r="J75" i="7"/>
  <c r="K75" i="7"/>
  <c r="L75" i="7"/>
  <c r="I76" i="7"/>
  <c r="J76" i="7"/>
  <c r="K76" i="7"/>
  <c r="L76" i="7"/>
  <c r="I77" i="7"/>
  <c r="J77" i="7"/>
  <c r="K77" i="7"/>
  <c r="L77" i="7"/>
  <c r="I78" i="7"/>
  <c r="J78" i="7"/>
  <c r="K78" i="7"/>
  <c r="L78" i="7"/>
  <c r="I79" i="7"/>
  <c r="J79" i="7"/>
  <c r="K79" i="7"/>
  <c r="L79" i="7"/>
  <c r="I80" i="7"/>
  <c r="J80" i="7"/>
  <c r="K80" i="7"/>
  <c r="L80" i="7"/>
  <c r="I81" i="7"/>
  <c r="J81" i="7"/>
  <c r="K81" i="7"/>
  <c r="L81" i="7"/>
  <c r="I82" i="7"/>
  <c r="J82" i="7"/>
  <c r="K82" i="7"/>
  <c r="L82" i="7"/>
  <c r="I83" i="7"/>
  <c r="J83" i="7"/>
  <c r="K83" i="7"/>
  <c r="L83" i="7"/>
  <c r="I84" i="7"/>
  <c r="J84" i="7"/>
  <c r="K84" i="7"/>
  <c r="L84" i="7"/>
  <c r="I85" i="7"/>
  <c r="J85" i="7"/>
  <c r="K85" i="7"/>
  <c r="L85" i="7"/>
  <c r="I86" i="7"/>
  <c r="J86" i="7"/>
  <c r="K86" i="7"/>
  <c r="L86" i="7"/>
  <c r="I87" i="7"/>
  <c r="J87" i="7"/>
  <c r="K87" i="7"/>
  <c r="L87" i="7"/>
  <c r="I88" i="7"/>
  <c r="J88" i="7"/>
  <c r="K88" i="7"/>
  <c r="L88" i="7"/>
  <c r="I89" i="7"/>
  <c r="J89" i="7"/>
  <c r="K89" i="7"/>
  <c r="L89" i="7"/>
  <c r="I90" i="7"/>
  <c r="J90" i="7"/>
  <c r="K90" i="7"/>
  <c r="L90" i="7"/>
  <c r="I91" i="7"/>
  <c r="J91" i="7"/>
  <c r="K91" i="7"/>
  <c r="L91" i="7"/>
  <c r="I92" i="7"/>
  <c r="J92" i="7"/>
  <c r="K92" i="7"/>
  <c r="L92" i="7"/>
  <c r="I93" i="7"/>
  <c r="J93" i="7"/>
  <c r="K93" i="7"/>
  <c r="L93" i="7"/>
  <c r="I94" i="7"/>
  <c r="J94" i="7"/>
  <c r="K94" i="7"/>
  <c r="L94" i="7"/>
  <c r="I95" i="7"/>
  <c r="J95" i="7"/>
  <c r="K95" i="7"/>
  <c r="L95" i="7"/>
  <c r="I96" i="7"/>
  <c r="J96" i="7"/>
  <c r="K96" i="7"/>
  <c r="L96" i="7"/>
  <c r="I97" i="7"/>
  <c r="J97" i="7"/>
  <c r="K97" i="7"/>
  <c r="L97" i="7"/>
  <c r="I98" i="7"/>
  <c r="J98" i="7"/>
  <c r="K98" i="7"/>
  <c r="L98" i="7"/>
  <c r="I99" i="7"/>
  <c r="J99" i="7"/>
  <c r="K99" i="7"/>
  <c r="L99" i="7"/>
  <c r="I100" i="7"/>
  <c r="J100" i="7"/>
  <c r="K100" i="7"/>
  <c r="L100" i="7"/>
  <c r="I101" i="7"/>
  <c r="J101" i="7"/>
  <c r="K101" i="7"/>
  <c r="L101" i="7"/>
  <c r="I102" i="7"/>
  <c r="J102" i="7"/>
  <c r="K102" i="7"/>
  <c r="L102" i="7"/>
  <c r="I103" i="7"/>
  <c r="J103" i="7"/>
  <c r="K103" i="7"/>
  <c r="L103" i="7"/>
  <c r="I104" i="7"/>
  <c r="J104" i="7"/>
  <c r="K104" i="7"/>
  <c r="L104" i="7"/>
  <c r="I105" i="7"/>
  <c r="J105" i="7"/>
  <c r="K105" i="7"/>
  <c r="L105" i="7"/>
  <c r="I106" i="7"/>
  <c r="J106" i="7"/>
  <c r="K106" i="7"/>
  <c r="L106" i="7"/>
  <c r="I107" i="7"/>
  <c r="J107" i="7"/>
  <c r="K107" i="7"/>
  <c r="L107" i="7"/>
  <c r="I108" i="7"/>
  <c r="J108" i="7"/>
  <c r="K108" i="7"/>
  <c r="L108" i="7"/>
  <c r="I109" i="7"/>
  <c r="J109" i="7"/>
  <c r="K109" i="7"/>
  <c r="L109" i="7"/>
  <c r="I110" i="7"/>
  <c r="J110" i="7"/>
  <c r="K110" i="7"/>
  <c r="L110" i="7"/>
  <c r="I111" i="7"/>
  <c r="J111" i="7"/>
  <c r="K111" i="7"/>
  <c r="L111" i="7"/>
  <c r="I112" i="7"/>
  <c r="J112" i="7"/>
  <c r="K112" i="7"/>
  <c r="L112" i="7"/>
  <c r="I113" i="7"/>
  <c r="J113" i="7"/>
  <c r="K113" i="7"/>
  <c r="L113" i="7"/>
  <c r="I114" i="7"/>
  <c r="J114" i="7"/>
  <c r="K114" i="7"/>
  <c r="L114" i="7"/>
  <c r="I115" i="7"/>
  <c r="J115" i="7"/>
  <c r="K115" i="7"/>
  <c r="L115" i="7"/>
  <c r="I116" i="7"/>
  <c r="J116" i="7"/>
  <c r="K116" i="7"/>
  <c r="L116" i="7"/>
  <c r="I117" i="7"/>
  <c r="J117" i="7"/>
  <c r="K117" i="7"/>
  <c r="L117" i="7"/>
  <c r="I118" i="7"/>
  <c r="J118" i="7"/>
  <c r="K118" i="7"/>
  <c r="L118" i="7"/>
  <c r="I119" i="7"/>
  <c r="J119" i="7"/>
  <c r="K119" i="7"/>
  <c r="L119" i="7"/>
  <c r="I120" i="7"/>
  <c r="J120" i="7"/>
  <c r="K120" i="7"/>
  <c r="L120" i="7"/>
  <c r="I121" i="7"/>
  <c r="J121" i="7"/>
  <c r="K121" i="7"/>
  <c r="L121" i="7"/>
  <c r="I122" i="7"/>
  <c r="J122" i="7"/>
  <c r="K122" i="7"/>
  <c r="L122" i="7"/>
  <c r="I123" i="7"/>
  <c r="J123" i="7"/>
  <c r="K123" i="7"/>
  <c r="L123" i="7"/>
  <c r="I124" i="7"/>
  <c r="J124" i="7"/>
  <c r="K124" i="7"/>
  <c r="L124" i="7"/>
  <c r="I125" i="7"/>
  <c r="J125" i="7"/>
  <c r="K125" i="7"/>
  <c r="L125" i="7"/>
  <c r="I126" i="7"/>
  <c r="J126" i="7"/>
  <c r="K126" i="7"/>
  <c r="L126" i="7"/>
  <c r="I127" i="7"/>
  <c r="J127" i="7"/>
  <c r="K127" i="7"/>
  <c r="L127" i="7"/>
  <c r="I128" i="7"/>
  <c r="J128" i="7"/>
  <c r="K128" i="7"/>
  <c r="L128" i="7"/>
  <c r="I129" i="7"/>
  <c r="J129" i="7"/>
  <c r="K129" i="7"/>
  <c r="L129" i="7"/>
  <c r="I130" i="7"/>
  <c r="J130" i="7"/>
  <c r="K130" i="7"/>
  <c r="L130" i="7"/>
  <c r="I131" i="7"/>
  <c r="J131" i="7"/>
  <c r="K131" i="7"/>
  <c r="L131" i="7"/>
  <c r="I132" i="7"/>
  <c r="J132" i="7"/>
  <c r="K132" i="7"/>
  <c r="L132" i="7"/>
  <c r="I133" i="7"/>
  <c r="J133" i="7"/>
  <c r="K133" i="7"/>
  <c r="L133" i="7"/>
  <c r="I134" i="7"/>
  <c r="J134" i="7"/>
  <c r="K134" i="7"/>
  <c r="L134" i="7"/>
  <c r="I135" i="7"/>
  <c r="J135" i="7"/>
  <c r="K135" i="7"/>
  <c r="L135" i="7"/>
  <c r="I136" i="7"/>
  <c r="J136" i="7"/>
  <c r="K136" i="7"/>
  <c r="L136" i="7"/>
  <c r="I137" i="7"/>
  <c r="J137" i="7"/>
  <c r="K137" i="7"/>
  <c r="L137" i="7"/>
  <c r="I138" i="7"/>
  <c r="J138" i="7"/>
  <c r="K138" i="7"/>
  <c r="L138" i="7"/>
  <c r="I139" i="7"/>
  <c r="J139" i="7"/>
  <c r="K139" i="7"/>
  <c r="L139" i="7"/>
  <c r="I140" i="7"/>
  <c r="J140" i="7"/>
  <c r="K140" i="7"/>
  <c r="L140" i="7"/>
  <c r="I141" i="7"/>
  <c r="J141" i="7"/>
  <c r="K141" i="7"/>
  <c r="L141" i="7"/>
  <c r="I142" i="7"/>
  <c r="J142" i="7"/>
  <c r="K142" i="7"/>
  <c r="L142" i="7"/>
  <c r="I143" i="7"/>
  <c r="J143" i="7"/>
  <c r="K143" i="7"/>
  <c r="L143" i="7"/>
  <c r="I144" i="7"/>
  <c r="J144" i="7"/>
  <c r="K144" i="7"/>
  <c r="L144" i="7"/>
  <c r="I145" i="7"/>
  <c r="J145" i="7"/>
  <c r="K145" i="7"/>
  <c r="L145" i="7"/>
  <c r="I146" i="7"/>
  <c r="J146" i="7"/>
  <c r="K146" i="7"/>
  <c r="L146" i="7"/>
  <c r="I147" i="7"/>
  <c r="J147" i="7"/>
  <c r="K147" i="7"/>
  <c r="L147" i="7"/>
  <c r="I148" i="7"/>
  <c r="J148" i="7"/>
  <c r="K148" i="7"/>
  <c r="L148" i="7"/>
  <c r="I149" i="7"/>
  <c r="J149" i="7"/>
  <c r="K149" i="7"/>
  <c r="L149" i="7"/>
  <c r="I150" i="7"/>
  <c r="J150" i="7"/>
  <c r="K150" i="7"/>
  <c r="L150" i="7"/>
  <c r="I151" i="7"/>
  <c r="J151" i="7"/>
  <c r="K151" i="7"/>
  <c r="L151" i="7"/>
  <c r="I152" i="7"/>
  <c r="J152" i="7"/>
  <c r="K152" i="7"/>
  <c r="L152" i="7"/>
  <c r="I153" i="7"/>
  <c r="J153" i="7"/>
  <c r="K153" i="7"/>
  <c r="L153" i="7"/>
  <c r="I154" i="7"/>
  <c r="J154" i="7"/>
  <c r="K154" i="7"/>
  <c r="L154" i="7"/>
  <c r="I155" i="7"/>
  <c r="J155" i="7"/>
  <c r="K155" i="7"/>
  <c r="L155" i="7"/>
  <c r="I156" i="7"/>
  <c r="J156" i="7"/>
  <c r="K156" i="7"/>
  <c r="L156" i="7"/>
  <c r="I157" i="7"/>
  <c r="J157" i="7"/>
  <c r="K157" i="7"/>
  <c r="L157" i="7"/>
  <c r="I158" i="7"/>
  <c r="J158" i="7"/>
  <c r="K158" i="7"/>
  <c r="L158" i="7"/>
  <c r="I159" i="7"/>
  <c r="J159" i="7"/>
  <c r="K159" i="7"/>
  <c r="L159" i="7"/>
  <c r="I160" i="7"/>
  <c r="J160" i="7"/>
  <c r="K160" i="7"/>
  <c r="L160" i="7"/>
  <c r="I161" i="7"/>
  <c r="J161" i="7"/>
  <c r="K161" i="7"/>
  <c r="L161" i="7"/>
  <c r="I162" i="7"/>
  <c r="J162" i="7"/>
  <c r="K162" i="7"/>
  <c r="L162" i="7"/>
  <c r="I163" i="7"/>
  <c r="J163" i="7"/>
  <c r="K163" i="7"/>
  <c r="L163" i="7"/>
  <c r="I164" i="7"/>
  <c r="J164" i="7"/>
  <c r="K164" i="7"/>
  <c r="L164" i="7"/>
  <c r="I165" i="7"/>
  <c r="J165" i="7"/>
  <c r="K165" i="7"/>
  <c r="L165" i="7"/>
  <c r="I166" i="7"/>
  <c r="J166" i="7"/>
  <c r="K166" i="7"/>
  <c r="L166" i="7"/>
  <c r="I167" i="7"/>
  <c r="J167" i="7"/>
  <c r="K167" i="7"/>
  <c r="L167" i="7"/>
  <c r="I168" i="7"/>
  <c r="J168" i="7"/>
  <c r="K168" i="7"/>
  <c r="L168" i="7"/>
  <c r="I169" i="7"/>
  <c r="J169" i="7"/>
  <c r="K169" i="7"/>
  <c r="L169" i="7"/>
  <c r="I170" i="7"/>
  <c r="J170" i="7"/>
  <c r="K170" i="7"/>
  <c r="L170" i="7"/>
  <c r="I171" i="7"/>
  <c r="J171" i="7"/>
  <c r="K171" i="7"/>
  <c r="L171" i="7"/>
  <c r="I172" i="7"/>
  <c r="J172" i="7"/>
  <c r="K172" i="7"/>
  <c r="L172" i="7"/>
  <c r="I173" i="7"/>
  <c r="J173" i="7"/>
  <c r="K173" i="7"/>
  <c r="L173" i="7"/>
  <c r="I174" i="7"/>
  <c r="J174" i="7"/>
  <c r="K174" i="7"/>
  <c r="L174" i="7"/>
  <c r="I175" i="7"/>
  <c r="J175" i="7"/>
  <c r="K175" i="7"/>
  <c r="L175" i="7"/>
  <c r="I176" i="7"/>
  <c r="J176" i="7"/>
  <c r="K176" i="7"/>
  <c r="L176" i="7"/>
  <c r="I177" i="7"/>
  <c r="J177" i="7"/>
  <c r="K177" i="7"/>
  <c r="L177" i="7"/>
  <c r="I178" i="7"/>
  <c r="J178" i="7"/>
  <c r="K178" i="7"/>
  <c r="L178" i="7"/>
  <c r="I179" i="7"/>
  <c r="J179" i="7"/>
  <c r="K179" i="7"/>
  <c r="L179" i="7"/>
  <c r="I180" i="7"/>
  <c r="J180" i="7"/>
  <c r="K180" i="7"/>
  <c r="L180" i="7"/>
  <c r="I181" i="7"/>
  <c r="J181" i="7"/>
  <c r="K181" i="7"/>
  <c r="L181" i="7"/>
  <c r="I182" i="7"/>
  <c r="J182" i="7"/>
  <c r="K182" i="7"/>
  <c r="L182" i="7"/>
  <c r="I183" i="7"/>
  <c r="J183" i="7"/>
  <c r="K183" i="7"/>
  <c r="L183" i="7"/>
  <c r="I184" i="7"/>
  <c r="J184" i="7"/>
  <c r="K184" i="7"/>
  <c r="L184" i="7"/>
  <c r="I185" i="7"/>
  <c r="J185" i="7"/>
  <c r="K185" i="7"/>
  <c r="L185" i="7"/>
  <c r="I186" i="7"/>
  <c r="J186" i="7"/>
  <c r="K186" i="7"/>
  <c r="L186" i="7"/>
  <c r="I187" i="7"/>
  <c r="J187" i="7"/>
  <c r="K187" i="7"/>
  <c r="L187" i="7"/>
  <c r="I188" i="7"/>
  <c r="J188" i="7"/>
  <c r="K188" i="7"/>
  <c r="L188" i="7"/>
  <c r="I189" i="7"/>
  <c r="J189" i="7"/>
  <c r="K189" i="7"/>
  <c r="L189" i="7"/>
  <c r="I190" i="7"/>
  <c r="J190" i="7"/>
  <c r="K190" i="7"/>
  <c r="L190" i="7"/>
  <c r="I191" i="7"/>
  <c r="J191" i="7"/>
  <c r="K191" i="7"/>
  <c r="L191" i="7"/>
  <c r="I192" i="7"/>
  <c r="J192" i="7"/>
  <c r="K192" i="7"/>
  <c r="L192" i="7"/>
  <c r="I193" i="7"/>
  <c r="J193" i="7"/>
  <c r="K193" i="7"/>
  <c r="L193" i="7"/>
  <c r="I194" i="7"/>
  <c r="J194" i="7"/>
  <c r="K194" i="7"/>
  <c r="L194" i="7"/>
  <c r="I195" i="7"/>
  <c r="J195" i="7"/>
  <c r="K195" i="7"/>
  <c r="L195" i="7"/>
  <c r="I196" i="7"/>
  <c r="J196" i="7"/>
  <c r="K196" i="7"/>
  <c r="L196" i="7"/>
  <c r="I197" i="7"/>
  <c r="J197" i="7"/>
  <c r="K197" i="7"/>
  <c r="L197" i="7"/>
  <c r="I198" i="7"/>
  <c r="J198" i="7"/>
  <c r="K198" i="7"/>
  <c r="L198" i="7"/>
  <c r="I199" i="7"/>
  <c r="J199" i="7"/>
  <c r="K199" i="7"/>
  <c r="L199" i="7"/>
  <c r="I200" i="7"/>
  <c r="J200" i="7"/>
  <c r="K200" i="7"/>
  <c r="L200" i="7"/>
  <c r="I201" i="7"/>
  <c r="J201" i="7"/>
  <c r="K201" i="7"/>
  <c r="L201" i="7"/>
  <c r="K5" i="7"/>
  <c r="L5" i="7"/>
  <c r="I5" i="7"/>
  <c r="J5" i="7"/>
  <c r="F5" i="7"/>
  <c r="E5" i="7"/>
  <c r="F4" i="7"/>
  <c r="E4" i="7"/>
  <c r="F3" i="7"/>
  <c r="E3" i="7"/>
  <c r="N10" i="4"/>
  <c r="O6" i="1"/>
  <c r="P6" i="1"/>
  <c r="O7" i="1"/>
  <c r="O8" i="1"/>
  <c r="P8" i="1"/>
  <c r="O9" i="1"/>
  <c r="P9" i="1"/>
  <c r="O10" i="1"/>
  <c r="P10" i="1"/>
  <c r="O11" i="1"/>
  <c r="O12" i="1"/>
  <c r="P12" i="1"/>
  <c r="O13" i="1"/>
  <c r="P13" i="1"/>
  <c r="O14" i="1"/>
  <c r="O15" i="1"/>
  <c r="O16" i="1"/>
  <c r="O17" i="1"/>
  <c r="O18" i="1"/>
  <c r="P18" i="1"/>
  <c r="O19" i="1"/>
  <c r="O20" i="1"/>
  <c r="P20" i="1"/>
  <c r="O21" i="1"/>
  <c r="P21" i="1"/>
  <c r="O22" i="1"/>
  <c r="O23" i="1"/>
  <c r="O24" i="1"/>
  <c r="O25" i="1"/>
  <c r="O26" i="1"/>
  <c r="O27" i="1"/>
  <c r="O28" i="1"/>
  <c r="P28" i="1"/>
  <c r="O29" i="1"/>
  <c r="P29" i="1"/>
  <c r="O30" i="1"/>
  <c r="O31" i="1"/>
  <c r="O32" i="1"/>
  <c r="O33" i="1"/>
  <c r="O34" i="1"/>
  <c r="P34" i="1"/>
  <c r="O35" i="1"/>
  <c r="O36" i="1"/>
  <c r="P36" i="1"/>
  <c r="O37" i="1"/>
  <c r="P37" i="1"/>
  <c r="O38" i="1"/>
  <c r="O39" i="1"/>
  <c r="O40" i="1"/>
  <c r="O41" i="1"/>
  <c r="O42" i="1"/>
  <c r="P42" i="1"/>
  <c r="O43" i="1"/>
  <c r="O44" i="1"/>
  <c r="P44" i="1"/>
  <c r="O45" i="1"/>
  <c r="P45" i="1"/>
  <c r="O46" i="1"/>
  <c r="O47" i="1"/>
  <c r="O48" i="1"/>
  <c r="O49" i="1"/>
  <c r="O50" i="1"/>
  <c r="O51" i="1"/>
  <c r="O52" i="1"/>
  <c r="P52" i="1"/>
  <c r="O53" i="1"/>
  <c r="P53" i="1"/>
  <c r="O54" i="1"/>
  <c r="O55" i="1"/>
  <c r="O56" i="1"/>
  <c r="O57" i="1"/>
  <c r="O58" i="1"/>
  <c r="P58" i="1"/>
  <c r="O59" i="1"/>
  <c r="O60" i="1"/>
  <c r="P60" i="1"/>
  <c r="O61" i="1"/>
  <c r="P61" i="1"/>
  <c r="O62" i="1"/>
  <c r="O63" i="1"/>
  <c r="O64" i="1"/>
  <c r="O65" i="1"/>
  <c r="O66" i="1"/>
  <c r="P66" i="1"/>
  <c r="O67" i="1"/>
  <c r="O68" i="1"/>
  <c r="P68" i="1"/>
  <c r="O69" i="1"/>
  <c r="O70" i="1"/>
  <c r="O71" i="1"/>
  <c r="O72" i="1"/>
  <c r="O73" i="1"/>
  <c r="O74" i="1"/>
  <c r="P74" i="1"/>
  <c r="O75" i="1"/>
  <c r="O76" i="1"/>
  <c r="P76" i="1"/>
  <c r="O77" i="1"/>
  <c r="P77" i="1"/>
  <c r="O78" i="1"/>
  <c r="O79" i="1"/>
  <c r="O80" i="1"/>
  <c r="O81" i="1"/>
  <c r="O82" i="1"/>
  <c r="P82" i="1"/>
  <c r="O83" i="1"/>
  <c r="P83" i="1"/>
  <c r="O84" i="1"/>
  <c r="P84" i="1"/>
  <c r="O85" i="1"/>
  <c r="P85" i="1"/>
  <c r="O86" i="1"/>
  <c r="O87" i="1"/>
  <c r="O88" i="1"/>
  <c r="O89" i="1"/>
  <c r="O90" i="1"/>
  <c r="P90" i="1"/>
  <c r="O91" i="1"/>
  <c r="P91" i="1"/>
  <c r="O92" i="1"/>
  <c r="P92" i="1"/>
  <c r="O93" i="1"/>
  <c r="P93" i="1"/>
  <c r="O94" i="1"/>
  <c r="O95" i="1"/>
  <c r="O96" i="1"/>
  <c r="O97" i="1"/>
  <c r="O98" i="1"/>
  <c r="O99" i="1"/>
  <c r="P99" i="1"/>
  <c r="O100" i="1"/>
  <c r="P100" i="1"/>
  <c r="O101" i="1"/>
  <c r="P101" i="1"/>
  <c r="O102" i="1"/>
  <c r="O103" i="1"/>
  <c r="O104" i="1"/>
  <c r="O105" i="1"/>
  <c r="O106" i="1"/>
  <c r="P106" i="1"/>
  <c r="O107" i="1"/>
  <c r="P107" i="1"/>
  <c r="O108" i="1"/>
  <c r="P108" i="1"/>
  <c r="O109" i="1"/>
  <c r="P109" i="1"/>
  <c r="O110" i="1"/>
  <c r="O111" i="1"/>
  <c r="O112" i="1"/>
  <c r="O113" i="1"/>
  <c r="O114" i="1"/>
  <c r="P114" i="1"/>
  <c r="O115" i="1"/>
  <c r="P115" i="1"/>
  <c r="O116" i="1"/>
  <c r="P116" i="1"/>
  <c r="O117" i="1"/>
  <c r="P117" i="1"/>
  <c r="O118" i="1"/>
  <c r="O119" i="1"/>
  <c r="O120" i="1"/>
  <c r="O121" i="1"/>
  <c r="O122" i="1"/>
  <c r="P122" i="1"/>
  <c r="O123" i="1"/>
  <c r="P123" i="1"/>
  <c r="O124" i="1"/>
  <c r="P124" i="1"/>
  <c r="O125" i="1"/>
  <c r="P125" i="1"/>
  <c r="O126" i="1"/>
  <c r="O127" i="1"/>
  <c r="O128" i="1"/>
  <c r="O129" i="1"/>
  <c r="O130" i="1"/>
  <c r="O131" i="1"/>
  <c r="P131" i="1"/>
  <c r="O132" i="1"/>
  <c r="P132" i="1"/>
  <c r="O133" i="1"/>
  <c r="P133" i="1"/>
  <c r="O134" i="1"/>
  <c r="O135" i="1"/>
  <c r="O136" i="1"/>
  <c r="O137" i="1"/>
  <c r="O138" i="1"/>
  <c r="P138" i="1"/>
  <c r="O139" i="1"/>
  <c r="P139" i="1"/>
  <c r="O140" i="1"/>
  <c r="P140" i="1"/>
  <c r="O141" i="1"/>
  <c r="P141" i="1"/>
  <c r="O142" i="1"/>
  <c r="O143" i="1"/>
  <c r="O144" i="1"/>
  <c r="O145" i="1"/>
  <c r="O146" i="1"/>
  <c r="P146" i="1"/>
  <c r="O147" i="1"/>
  <c r="P147" i="1"/>
  <c r="O148" i="1"/>
  <c r="P148" i="1"/>
  <c r="O149" i="1"/>
  <c r="P149" i="1"/>
  <c r="O150" i="1"/>
  <c r="O151" i="1"/>
  <c r="O152" i="1"/>
  <c r="O153" i="1"/>
  <c r="O154" i="1"/>
  <c r="P154" i="1"/>
  <c r="O155" i="1"/>
  <c r="P155" i="1"/>
  <c r="O156" i="1"/>
  <c r="P156" i="1"/>
  <c r="O157" i="1"/>
  <c r="P157" i="1"/>
  <c r="O158" i="1"/>
  <c r="O159" i="1"/>
  <c r="O160" i="1"/>
  <c r="O161" i="1"/>
  <c r="O162" i="1"/>
  <c r="O163" i="1"/>
  <c r="P163" i="1"/>
  <c r="O164" i="1"/>
  <c r="P164" i="1"/>
  <c r="O165" i="1"/>
  <c r="P165" i="1"/>
  <c r="O166" i="1"/>
  <c r="O167" i="1"/>
  <c r="O168" i="1"/>
  <c r="O169" i="1"/>
  <c r="O170" i="1"/>
  <c r="P170" i="1"/>
  <c r="O171" i="1"/>
  <c r="P171" i="1"/>
  <c r="O172" i="1"/>
  <c r="P172" i="1"/>
  <c r="O173" i="1"/>
  <c r="P173" i="1"/>
  <c r="O174" i="1"/>
  <c r="O175" i="1"/>
  <c r="O176" i="1"/>
  <c r="O177" i="1"/>
  <c r="O178" i="1"/>
  <c r="P178" i="1"/>
  <c r="O179" i="1"/>
  <c r="P179" i="1"/>
  <c r="O180" i="1"/>
  <c r="P180" i="1"/>
  <c r="O181" i="1"/>
  <c r="P181" i="1"/>
  <c r="O182" i="1"/>
  <c r="O183" i="1"/>
  <c r="O184" i="1"/>
  <c r="O185" i="1"/>
  <c r="O186" i="1"/>
  <c r="P186" i="1"/>
  <c r="O187" i="1"/>
  <c r="P187" i="1"/>
  <c r="O188" i="1"/>
  <c r="P188" i="1"/>
  <c r="O189" i="1"/>
  <c r="P189" i="1"/>
  <c r="O190" i="1"/>
  <c r="O191" i="1"/>
  <c r="O192" i="1"/>
  <c r="O193" i="1"/>
  <c r="O194" i="1"/>
  <c r="O195" i="1"/>
  <c r="P195" i="1"/>
  <c r="O196" i="1"/>
  <c r="P196" i="1"/>
  <c r="O197" i="1"/>
  <c r="P197" i="1"/>
  <c r="O198" i="1"/>
  <c r="O199" i="1"/>
  <c r="O200" i="1"/>
  <c r="O201" i="1"/>
  <c r="M6" i="1"/>
  <c r="N6" i="1"/>
  <c r="M7" i="1"/>
  <c r="N7" i="1"/>
  <c r="M8" i="1"/>
  <c r="N8" i="1"/>
  <c r="M9" i="1"/>
  <c r="N9" i="1"/>
  <c r="M10" i="1"/>
  <c r="N10" i="1"/>
  <c r="M11" i="1"/>
  <c r="M12" i="1"/>
  <c r="N12" i="1"/>
  <c r="M13" i="1"/>
  <c r="M14" i="1"/>
  <c r="N14" i="1"/>
  <c r="M15" i="1"/>
  <c r="M16" i="1"/>
  <c r="M17" i="1"/>
  <c r="N17" i="1"/>
  <c r="M18" i="1"/>
  <c r="M19" i="1"/>
  <c r="M20" i="1"/>
  <c r="N20" i="1"/>
  <c r="M21" i="1"/>
  <c r="M22" i="1"/>
  <c r="N22" i="1"/>
  <c r="M23" i="1"/>
  <c r="M24" i="1"/>
  <c r="N24" i="1"/>
  <c r="M25" i="1"/>
  <c r="M26" i="1"/>
  <c r="M27" i="1"/>
  <c r="M28" i="1"/>
  <c r="N28" i="1"/>
  <c r="M29" i="1"/>
  <c r="M30" i="1"/>
  <c r="N30" i="1"/>
  <c r="M31" i="1"/>
  <c r="M32" i="1"/>
  <c r="N32" i="1"/>
  <c r="M33" i="1"/>
  <c r="N33" i="1"/>
  <c r="M34" i="1"/>
  <c r="M35" i="1"/>
  <c r="M36" i="1"/>
  <c r="N36" i="1"/>
  <c r="M37" i="1"/>
  <c r="M38" i="1"/>
  <c r="M39" i="1"/>
  <c r="M40" i="1"/>
  <c r="N40" i="1"/>
  <c r="M41" i="1"/>
  <c r="N41" i="1"/>
  <c r="M42" i="1"/>
  <c r="M43" i="1"/>
  <c r="M44" i="1"/>
  <c r="N44" i="1"/>
  <c r="M45" i="1"/>
  <c r="M46" i="1"/>
  <c r="N46" i="1"/>
  <c r="M47" i="1"/>
  <c r="M48" i="1"/>
  <c r="N48" i="1"/>
  <c r="M49" i="1"/>
  <c r="N49" i="1"/>
  <c r="M50" i="1"/>
  <c r="M51" i="1"/>
  <c r="M52" i="1"/>
  <c r="N52" i="1"/>
  <c r="M53" i="1"/>
  <c r="M54" i="1"/>
  <c r="N54" i="1"/>
  <c r="M55" i="1"/>
  <c r="M56" i="1"/>
  <c r="M57" i="1"/>
  <c r="N57" i="1"/>
  <c r="M58" i="1"/>
  <c r="M59" i="1"/>
  <c r="M60" i="1"/>
  <c r="N60" i="1"/>
  <c r="M61" i="1"/>
  <c r="M62" i="1"/>
  <c r="M63" i="1"/>
  <c r="M64" i="1"/>
  <c r="N64" i="1"/>
  <c r="M65" i="1"/>
  <c r="N65" i="1"/>
  <c r="M66" i="1"/>
  <c r="M67" i="1"/>
  <c r="M68" i="1"/>
  <c r="N68" i="1"/>
  <c r="M69" i="1"/>
  <c r="M70" i="1"/>
  <c r="N70" i="1"/>
  <c r="M71" i="1"/>
  <c r="M72" i="1"/>
  <c r="M73" i="1"/>
  <c r="N73" i="1"/>
  <c r="M74" i="1"/>
  <c r="M75" i="1"/>
  <c r="M76" i="1"/>
  <c r="N76" i="1"/>
  <c r="M77" i="1"/>
  <c r="M78" i="1"/>
  <c r="N78" i="1"/>
  <c r="M79" i="1"/>
  <c r="M80" i="1"/>
  <c r="M81" i="1"/>
  <c r="N81" i="1"/>
  <c r="M82" i="1"/>
  <c r="M83" i="1"/>
  <c r="M84" i="1"/>
  <c r="N84" i="1"/>
  <c r="M85" i="1"/>
  <c r="M86" i="1"/>
  <c r="N86" i="1"/>
  <c r="M87" i="1"/>
  <c r="M88" i="1"/>
  <c r="N88" i="1"/>
  <c r="M89" i="1"/>
  <c r="M90" i="1"/>
  <c r="M91" i="1"/>
  <c r="M92" i="1"/>
  <c r="N92" i="1"/>
  <c r="M93" i="1"/>
  <c r="M94" i="1"/>
  <c r="N94" i="1"/>
  <c r="M95" i="1"/>
  <c r="M96" i="1"/>
  <c r="N96" i="1"/>
  <c r="M97" i="1"/>
  <c r="N97" i="1"/>
  <c r="M98" i="1"/>
  <c r="M99" i="1"/>
  <c r="M100" i="1"/>
  <c r="N100" i="1"/>
  <c r="M101" i="1"/>
  <c r="M102" i="1"/>
  <c r="M103" i="1"/>
  <c r="M104" i="1"/>
  <c r="N104" i="1"/>
  <c r="M105" i="1"/>
  <c r="N105" i="1"/>
  <c r="M106" i="1"/>
  <c r="M107" i="1"/>
  <c r="M108" i="1"/>
  <c r="N108" i="1"/>
  <c r="M109" i="1"/>
  <c r="M110" i="1"/>
  <c r="N110" i="1"/>
  <c r="M111" i="1"/>
  <c r="M112" i="1"/>
  <c r="N112" i="1"/>
  <c r="M113" i="1"/>
  <c r="N113" i="1"/>
  <c r="M114" i="1"/>
  <c r="M115" i="1"/>
  <c r="M116" i="1"/>
  <c r="N116" i="1"/>
  <c r="M117" i="1"/>
  <c r="M118" i="1"/>
  <c r="N118" i="1"/>
  <c r="M119" i="1"/>
  <c r="M120" i="1"/>
  <c r="M121" i="1"/>
  <c r="N121" i="1"/>
  <c r="M122" i="1"/>
  <c r="M123" i="1"/>
  <c r="M124" i="1"/>
  <c r="N124" i="1"/>
  <c r="M125" i="1"/>
  <c r="M126" i="1"/>
  <c r="M127" i="1"/>
  <c r="M128" i="1"/>
  <c r="N128" i="1"/>
  <c r="M129" i="1"/>
  <c r="N129" i="1"/>
  <c r="M130" i="1"/>
  <c r="M131" i="1"/>
  <c r="N131" i="1"/>
  <c r="M132" i="1"/>
  <c r="N132" i="1"/>
  <c r="M133" i="1"/>
  <c r="M134" i="1"/>
  <c r="N134" i="1"/>
  <c r="M135" i="1"/>
  <c r="M136" i="1"/>
  <c r="M137" i="1"/>
  <c r="N137" i="1"/>
  <c r="M138" i="1"/>
  <c r="M139" i="1"/>
  <c r="M140" i="1"/>
  <c r="N140" i="1"/>
  <c r="M141" i="1"/>
  <c r="M142" i="1"/>
  <c r="N142" i="1"/>
  <c r="M143" i="1"/>
  <c r="M144" i="1"/>
  <c r="M145" i="1"/>
  <c r="N145" i="1"/>
  <c r="M146" i="1"/>
  <c r="M147" i="1"/>
  <c r="M148" i="1"/>
  <c r="N148" i="1"/>
  <c r="M149" i="1"/>
  <c r="M150" i="1"/>
  <c r="N150" i="1"/>
  <c r="M151" i="1"/>
  <c r="M152" i="1"/>
  <c r="N152" i="1"/>
  <c r="M153" i="1"/>
  <c r="M154" i="1"/>
  <c r="M155" i="1"/>
  <c r="N155" i="1"/>
  <c r="M156" i="1"/>
  <c r="N156" i="1"/>
  <c r="M157" i="1"/>
  <c r="M158" i="1"/>
  <c r="N158" i="1"/>
  <c r="M159" i="1"/>
  <c r="M160" i="1"/>
  <c r="N160" i="1"/>
  <c r="M161" i="1"/>
  <c r="N161" i="1"/>
  <c r="M162" i="1"/>
  <c r="M163" i="1"/>
  <c r="M164" i="1"/>
  <c r="N164" i="1"/>
  <c r="M165" i="1"/>
  <c r="M166" i="1"/>
  <c r="M167" i="1"/>
  <c r="M168" i="1"/>
  <c r="N168" i="1"/>
  <c r="M169" i="1"/>
  <c r="N169" i="1"/>
  <c r="M170" i="1"/>
  <c r="M171" i="1"/>
  <c r="M172" i="1"/>
  <c r="N172" i="1"/>
  <c r="M173" i="1"/>
  <c r="M174" i="1"/>
  <c r="N174" i="1"/>
  <c r="M175" i="1"/>
  <c r="M176" i="1"/>
  <c r="N176" i="1"/>
  <c r="M177" i="1"/>
  <c r="N177" i="1"/>
  <c r="M178" i="1"/>
  <c r="M179" i="1"/>
  <c r="N179" i="1"/>
  <c r="M180" i="1"/>
  <c r="N180" i="1"/>
  <c r="M181" i="1"/>
  <c r="M182" i="1"/>
  <c r="N182" i="1"/>
  <c r="M183" i="1"/>
  <c r="M184" i="1"/>
  <c r="M185" i="1"/>
  <c r="N185" i="1"/>
  <c r="M186" i="1"/>
  <c r="N186" i="1"/>
  <c r="M187" i="1"/>
  <c r="M188" i="1"/>
  <c r="N188" i="1"/>
  <c r="M189" i="1"/>
  <c r="M190" i="1"/>
  <c r="M191" i="1"/>
  <c r="M192" i="1"/>
  <c r="N192" i="1"/>
  <c r="M193" i="1"/>
  <c r="N193" i="1"/>
  <c r="M194" i="1"/>
  <c r="M195" i="1"/>
  <c r="N195" i="1"/>
  <c r="M196" i="1"/>
  <c r="N196" i="1"/>
  <c r="M197" i="1"/>
  <c r="M198" i="1"/>
  <c r="N198" i="1"/>
  <c r="M199" i="1"/>
  <c r="M200" i="1"/>
  <c r="M201" i="1"/>
  <c r="N201" i="1"/>
  <c r="O5" i="1"/>
  <c r="P5" i="1"/>
  <c r="M5" i="1"/>
  <c r="N5" i="1"/>
  <c r="P201" i="1"/>
  <c r="P200" i="1"/>
  <c r="P199" i="1"/>
  <c r="P198" i="1"/>
  <c r="P194" i="1"/>
  <c r="P193" i="1"/>
  <c r="P192" i="1"/>
  <c r="P191" i="1"/>
  <c r="P190" i="1"/>
  <c r="P185" i="1"/>
  <c r="P184" i="1"/>
  <c r="P183" i="1"/>
  <c r="P182" i="1"/>
  <c r="P177" i="1"/>
  <c r="P176" i="1"/>
  <c r="P175" i="1"/>
  <c r="P174" i="1"/>
  <c r="P169" i="1"/>
  <c r="P168" i="1"/>
  <c r="P167" i="1"/>
  <c r="P166" i="1"/>
  <c r="P162" i="1"/>
  <c r="P161" i="1"/>
  <c r="P160" i="1"/>
  <c r="P159" i="1"/>
  <c r="P158" i="1"/>
  <c r="P153" i="1"/>
  <c r="P152" i="1"/>
  <c r="P151" i="1"/>
  <c r="P150" i="1"/>
  <c r="P145" i="1"/>
  <c r="P144" i="1"/>
  <c r="P143" i="1"/>
  <c r="P142" i="1"/>
  <c r="P137" i="1"/>
  <c r="P136" i="1"/>
  <c r="P135" i="1"/>
  <c r="P134" i="1"/>
  <c r="P130" i="1"/>
  <c r="P129" i="1"/>
  <c r="P128" i="1"/>
  <c r="P127" i="1"/>
  <c r="P126" i="1"/>
  <c r="P121" i="1"/>
  <c r="P120" i="1"/>
  <c r="P119" i="1"/>
  <c r="P118" i="1"/>
  <c r="P113" i="1"/>
  <c r="P112" i="1"/>
  <c r="P111" i="1"/>
  <c r="P110" i="1"/>
  <c r="P105" i="1"/>
  <c r="P104" i="1"/>
  <c r="P103" i="1"/>
  <c r="P102" i="1"/>
  <c r="P98" i="1"/>
  <c r="P97" i="1"/>
  <c r="P96" i="1"/>
  <c r="P95" i="1"/>
  <c r="P94" i="1"/>
  <c r="P89" i="1"/>
  <c r="P88" i="1"/>
  <c r="P87" i="1"/>
  <c r="P86" i="1"/>
  <c r="P81" i="1"/>
  <c r="P80" i="1"/>
  <c r="P79" i="1"/>
  <c r="P78" i="1"/>
  <c r="P75" i="1"/>
  <c r="P73" i="1"/>
  <c r="P72" i="1"/>
  <c r="P71" i="1"/>
  <c r="P70" i="1"/>
  <c r="P69" i="1"/>
  <c r="P67" i="1"/>
  <c r="P65" i="1"/>
  <c r="P64" i="1"/>
  <c r="P63" i="1"/>
  <c r="P62" i="1"/>
  <c r="P59" i="1"/>
  <c r="P57" i="1"/>
  <c r="P56" i="1"/>
  <c r="P55" i="1"/>
  <c r="P54" i="1"/>
  <c r="P51" i="1"/>
  <c r="P50" i="1"/>
  <c r="P49" i="1"/>
  <c r="P48" i="1"/>
  <c r="P47" i="1"/>
  <c r="P46" i="1"/>
  <c r="P43" i="1"/>
  <c r="P41" i="1"/>
  <c r="P40" i="1"/>
  <c r="P39" i="1"/>
  <c r="P38" i="1"/>
  <c r="P35" i="1"/>
  <c r="P33" i="1"/>
  <c r="P32" i="1"/>
  <c r="P31" i="1"/>
  <c r="P30" i="1"/>
  <c r="P27" i="1"/>
  <c r="P26" i="1"/>
  <c r="P25" i="1"/>
  <c r="P24" i="1"/>
  <c r="P23" i="1"/>
  <c r="P22" i="1"/>
  <c r="P19" i="1"/>
  <c r="P17" i="1"/>
  <c r="P16" i="1"/>
  <c r="P15" i="1"/>
  <c r="P14" i="1"/>
  <c r="P11" i="1"/>
  <c r="P7" i="1"/>
  <c r="N200" i="1"/>
  <c r="N199" i="1"/>
  <c r="N197" i="1"/>
  <c r="N194" i="1"/>
  <c r="N191" i="1"/>
  <c r="N190" i="1"/>
  <c r="N189" i="1"/>
  <c r="N187" i="1"/>
  <c r="N184" i="1"/>
  <c r="N183" i="1"/>
  <c r="N181" i="1"/>
  <c r="N178" i="1"/>
  <c r="N175" i="1"/>
  <c r="N173" i="1"/>
  <c r="N171" i="1"/>
  <c r="N170" i="1"/>
  <c r="N167" i="1"/>
  <c r="N166" i="1"/>
  <c r="N165" i="1"/>
  <c r="N163" i="1"/>
  <c r="N162" i="1"/>
  <c r="N159" i="1"/>
  <c r="N157" i="1"/>
  <c r="N154" i="1"/>
  <c r="N153" i="1"/>
  <c r="N151" i="1"/>
  <c r="N149" i="1"/>
  <c r="N147" i="1"/>
  <c r="N146" i="1"/>
  <c r="N144" i="1"/>
  <c r="N143" i="1"/>
  <c r="N141" i="1"/>
  <c r="N139" i="1"/>
  <c r="N138" i="1"/>
  <c r="N136" i="1"/>
  <c r="N135" i="1"/>
  <c r="N133" i="1"/>
  <c r="N130" i="1"/>
  <c r="N127" i="1"/>
  <c r="N126" i="1"/>
  <c r="N125" i="1"/>
  <c r="N123" i="1"/>
  <c r="N122" i="1"/>
  <c r="N120" i="1"/>
  <c r="N119" i="1"/>
  <c r="N117" i="1"/>
  <c r="N115" i="1"/>
  <c r="N114" i="1"/>
  <c r="N111" i="1"/>
  <c r="N109" i="1"/>
  <c r="N107" i="1"/>
  <c r="N106" i="1"/>
  <c r="N103" i="1"/>
  <c r="N102" i="1"/>
  <c r="N101" i="1"/>
  <c r="N99" i="1"/>
  <c r="N98" i="1"/>
  <c r="N95" i="1"/>
  <c r="N93" i="1"/>
  <c r="N91" i="1"/>
  <c r="N90" i="1"/>
  <c r="N89" i="1"/>
  <c r="N87" i="1"/>
  <c r="N85" i="1"/>
  <c r="N83" i="1"/>
  <c r="N82" i="1"/>
  <c r="N80" i="1"/>
  <c r="N79" i="1"/>
  <c r="N77" i="1"/>
  <c r="N75" i="1"/>
  <c r="N74" i="1"/>
  <c r="N72" i="1"/>
  <c r="N71" i="1"/>
  <c r="N69" i="1"/>
  <c r="N67" i="1"/>
  <c r="N66" i="1"/>
  <c r="N63" i="1"/>
  <c r="N62" i="1"/>
  <c r="N61" i="1"/>
  <c r="N59" i="1"/>
  <c r="N58" i="1"/>
  <c r="N56" i="1"/>
  <c r="N55" i="1"/>
  <c r="N53" i="1"/>
  <c r="N51" i="1"/>
  <c r="N50" i="1"/>
  <c r="N47" i="1"/>
  <c r="N45" i="1"/>
  <c r="N43" i="1"/>
  <c r="N42" i="1"/>
  <c r="N39" i="1"/>
  <c r="N38" i="1"/>
  <c r="N37" i="1"/>
  <c r="N35" i="1"/>
  <c r="N34" i="1"/>
  <c r="N31" i="1"/>
  <c r="N29" i="1"/>
  <c r="N27" i="1"/>
  <c r="N26" i="1"/>
  <c r="N25" i="1"/>
  <c r="N23" i="1"/>
  <c r="N21" i="1"/>
  <c r="N19" i="1"/>
  <c r="N18" i="1"/>
  <c r="N16" i="1"/>
  <c r="N15" i="1"/>
  <c r="N13" i="1"/>
  <c r="N11" i="1"/>
  <c r="K8" i="1"/>
  <c r="L8" i="1"/>
  <c r="K6" i="1"/>
  <c r="L6" i="1"/>
  <c r="K7" i="1"/>
  <c r="L7"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5" i="1"/>
  <c r="L5" i="1"/>
  <c r="F5"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I47" i="1"/>
  <c r="F48" i="1"/>
  <c r="F49" i="1"/>
  <c r="F50" i="1"/>
  <c r="F51" i="1"/>
  <c r="F52" i="1"/>
  <c r="F53" i="1"/>
  <c r="F54" i="1"/>
  <c r="F55" i="1"/>
  <c r="I55" i="1"/>
  <c r="F56" i="1"/>
  <c r="F57" i="1"/>
  <c r="F58" i="1"/>
  <c r="F59" i="1"/>
  <c r="F60" i="1"/>
  <c r="F61" i="1"/>
  <c r="F62" i="1"/>
  <c r="F63" i="1"/>
  <c r="I63" i="1"/>
  <c r="F64" i="1"/>
  <c r="F65" i="1"/>
  <c r="F66" i="1"/>
  <c r="F67" i="1"/>
  <c r="I67" i="1"/>
  <c r="F68" i="1"/>
  <c r="F69" i="1"/>
  <c r="F70" i="1"/>
  <c r="F71" i="1"/>
  <c r="I71" i="1"/>
  <c r="F72" i="1"/>
  <c r="F73" i="1"/>
  <c r="F74" i="1"/>
  <c r="F75" i="1"/>
  <c r="I75" i="1"/>
  <c r="F76" i="1"/>
  <c r="F77" i="1"/>
  <c r="F78" i="1"/>
  <c r="F79" i="1"/>
  <c r="I79" i="1"/>
  <c r="F80" i="1"/>
  <c r="F81" i="1"/>
  <c r="F82" i="1"/>
  <c r="F83" i="1"/>
  <c r="I83" i="1"/>
  <c r="F84" i="1"/>
  <c r="F85" i="1"/>
  <c r="F86" i="1"/>
  <c r="F87" i="1"/>
  <c r="I87" i="1"/>
  <c r="F88" i="1"/>
  <c r="F89" i="1"/>
  <c r="F90" i="1"/>
  <c r="F91" i="1"/>
  <c r="I91" i="1"/>
  <c r="F92" i="1"/>
  <c r="F93" i="1"/>
  <c r="F94" i="1"/>
  <c r="F95" i="1"/>
  <c r="I95" i="1"/>
  <c r="F96" i="1"/>
  <c r="F97" i="1"/>
  <c r="F98" i="1"/>
  <c r="F99" i="1"/>
  <c r="I99" i="1"/>
  <c r="F100" i="1"/>
  <c r="F101" i="1"/>
  <c r="F102" i="1"/>
  <c r="F103" i="1"/>
  <c r="I103" i="1"/>
  <c r="F104" i="1"/>
  <c r="F105" i="1"/>
  <c r="F106" i="1"/>
  <c r="F107" i="1"/>
  <c r="I107" i="1"/>
  <c r="F108" i="1"/>
  <c r="F109" i="1"/>
  <c r="F110" i="1"/>
  <c r="F111" i="1"/>
  <c r="I111" i="1"/>
  <c r="F112" i="1"/>
  <c r="F113" i="1"/>
  <c r="F114" i="1"/>
  <c r="F115" i="1"/>
  <c r="I115" i="1"/>
  <c r="F116" i="1"/>
  <c r="F117" i="1"/>
  <c r="F118" i="1"/>
  <c r="F119" i="1"/>
  <c r="I119" i="1"/>
  <c r="F120" i="1"/>
  <c r="F121" i="1"/>
  <c r="F122" i="1"/>
  <c r="F123" i="1"/>
  <c r="I123" i="1"/>
  <c r="F124" i="1"/>
  <c r="F125" i="1"/>
  <c r="F126" i="1"/>
  <c r="F127" i="1"/>
  <c r="I127" i="1"/>
  <c r="F128" i="1"/>
  <c r="F129" i="1"/>
  <c r="F130" i="1"/>
  <c r="F131" i="1"/>
  <c r="I131" i="1"/>
  <c r="F132" i="1"/>
  <c r="F133" i="1"/>
  <c r="F134" i="1"/>
  <c r="F135" i="1"/>
  <c r="I135" i="1"/>
  <c r="F136" i="1"/>
  <c r="F137" i="1"/>
  <c r="F138" i="1"/>
  <c r="F139" i="1"/>
  <c r="I139" i="1"/>
  <c r="F140" i="1"/>
  <c r="F141" i="1"/>
  <c r="F142" i="1"/>
  <c r="F143" i="1"/>
  <c r="I143" i="1"/>
  <c r="F144" i="1"/>
  <c r="F145" i="1"/>
  <c r="F146" i="1"/>
  <c r="F147" i="1"/>
  <c r="I147" i="1"/>
  <c r="F148" i="1"/>
  <c r="F149" i="1"/>
  <c r="F150" i="1"/>
  <c r="F151" i="1"/>
  <c r="I151" i="1"/>
  <c r="F152" i="1"/>
  <c r="F153" i="1"/>
  <c r="F154" i="1"/>
  <c r="F155" i="1"/>
  <c r="I155" i="1"/>
  <c r="F156" i="1"/>
  <c r="F157" i="1"/>
  <c r="F158" i="1"/>
  <c r="F159" i="1"/>
  <c r="I159" i="1"/>
  <c r="F160" i="1"/>
  <c r="F161" i="1"/>
  <c r="F162" i="1"/>
  <c r="F163" i="1"/>
  <c r="I163" i="1"/>
  <c r="F164" i="1"/>
  <c r="F165" i="1"/>
  <c r="F166" i="1"/>
  <c r="F167" i="1"/>
  <c r="I167" i="1"/>
  <c r="F168" i="1"/>
  <c r="F169" i="1"/>
  <c r="F170" i="1"/>
  <c r="F171" i="1"/>
  <c r="I171" i="1"/>
  <c r="F172" i="1"/>
  <c r="F173" i="1"/>
  <c r="F174" i="1"/>
  <c r="F175" i="1"/>
  <c r="I175" i="1"/>
  <c r="F176" i="1"/>
  <c r="F177" i="1"/>
  <c r="F178" i="1"/>
  <c r="F179" i="1"/>
  <c r="I179" i="1"/>
  <c r="F180" i="1"/>
  <c r="F181" i="1"/>
  <c r="F182" i="1"/>
  <c r="F183" i="1"/>
  <c r="I183" i="1"/>
  <c r="F184" i="1"/>
  <c r="F185" i="1"/>
  <c r="F186" i="1"/>
  <c r="F187" i="1"/>
  <c r="I187" i="1"/>
  <c r="F188" i="1"/>
  <c r="F189" i="1"/>
  <c r="F190" i="1"/>
  <c r="F191" i="1"/>
  <c r="I191" i="1"/>
  <c r="F192" i="1"/>
  <c r="F193" i="1"/>
  <c r="F194" i="1"/>
  <c r="F195" i="1"/>
  <c r="I195" i="1"/>
  <c r="F196" i="1"/>
  <c r="F197" i="1"/>
  <c r="F198" i="1"/>
  <c r="F199" i="1"/>
  <c r="I199" i="1"/>
  <c r="F200" i="1"/>
  <c r="F201" i="1"/>
  <c r="G5" i="1"/>
  <c r="G39" i="6"/>
  <c r="F39" i="6"/>
  <c r="E39" i="6"/>
  <c r="G37" i="6"/>
  <c r="F37" i="6"/>
  <c r="E37" i="6"/>
  <c r="G36" i="6"/>
  <c r="F36" i="6"/>
  <c r="E36" i="6"/>
  <c r="G34" i="6"/>
  <c r="F34" i="6"/>
  <c r="E34" i="6"/>
  <c r="G33" i="6"/>
  <c r="F33" i="6"/>
  <c r="E33" i="6"/>
  <c r="G32" i="6"/>
  <c r="F32" i="6"/>
  <c r="E32" i="6"/>
  <c r="G31" i="6"/>
  <c r="F31" i="6"/>
  <c r="E31" i="6"/>
  <c r="G30" i="6"/>
  <c r="F30" i="6"/>
  <c r="E30" i="6"/>
  <c r="G29" i="6"/>
  <c r="F29" i="6"/>
  <c r="E29" i="6"/>
  <c r="G28" i="6"/>
  <c r="F28" i="6"/>
  <c r="E28" i="6"/>
  <c r="G27" i="6"/>
  <c r="F27" i="6"/>
  <c r="E27" i="6"/>
  <c r="G26" i="6"/>
  <c r="F26" i="6"/>
  <c r="E26" i="6"/>
  <c r="G25" i="6"/>
  <c r="F25" i="6"/>
  <c r="E25" i="6"/>
  <c r="G24" i="6"/>
  <c r="F24" i="6"/>
  <c r="E24" i="6"/>
  <c r="G23" i="6"/>
  <c r="F23" i="6"/>
  <c r="E23" i="6"/>
  <c r="G22" i="6"/>
  <c r="F22" i="6"/>
  <c r="E22" i="6"/>
  <c r="G21" i="6"/>
  <c r="F21" i="6"/>
  <c r="E21" i="6"/>
  <c r="G19" i="6"/>
  <c r="F19" i="6"/>
  <c r="E19" i="6"/>
  <c r="G17" i="6"/>
  <c r="F17" i="6"/>
  <c r="E17" i="6"/>
  <c r="G16" i="6"/>
  <c r="F16" i="6"/>
  <c r="E16" i="6"/>
  <c r="G14" i="6"/>
  <c r="F14" i="6"/>
  <c r="E14" i="6"/>
  <c r="G13" i="6"/>
  <c r="F13" i="6"/>
  <c r="E13" i="6"/>
  <c r="G12" i="6"/>
  <c r="F12" i="6"/>
  <c r="E12" i="6"/>
  <c r="G11" i="6"/>
  <c r="F11" i="6"/>
  <c r="E11" i="6"/>
  <c r="G10" i="6"/>
  <c r="F10" i="6"/>
  <c r="E10" i="6"/>
  <c r="G9" i="6"/>
  <c r="F9" i="6"/>
  <c r="E9" i="6"/>
  <c r="G8" i="6"/>
  <c r="F8" i="6"/>
  <c r="E8" i="6"/>
  <c r="G7" i="6"/>
  <c r="F7" i="6"/>
  <c r="E7" i="6"/>
  <c r="G6" i="6"/>
  <c r="F6" i="6"/>
  <c r="E6" i="6"/>
  <c r="G5" i="6"/>
  <c r="F5" i="6"/>
  <c r="E5" i="6"/>
  <c r="G4" i="6"/>
  <c r="F4" i="6"/>
  <c r="E4" i="6"/>
  <c r="G3" i="6"/>
  <c r="F3" i="6"/>
  <c r="E3" i="6"/>
  <c r="G2" i="6"/>
  <c r="F2" i="6"/>
  <c r="E2" i="6"/>
  <c r="G1" i="6"/>
  <c r="F1" i="6"/>
  <c r="E1" i="6"/>
  <c r="G196" i="7"/>
  <c r="G188" i="7"/>
  <c r="G180" i="7"/>
  <c r="G172" i="7"/>
  <c r="G164" i="7"/>
  <c r="G156" i="7"/>
  <c r="G148" i="7"/>
  <c r="G140" i="7"/>
  <c r="G132" i="7"/>
  <c r="G124" i="7"/>
  <c r="G116" i="7"/>
  <c r="G108" i="7"/>
  <c r="G100" i="7"/>
  <c r="G92" i="7"/>
  <c r="G84" i="7"/>
  <c r="G76" i="7"/>
  <c r="G68" i="7"/>
  <c r="G60" i="7"/>
  <c r="G52" i="7"/>
  <c r="G44" i="7"/>
  <c r="G36" i="7"/>
  <c r="G28" i="7"/>
  <c r="G20" i="7"/>
  <c r="G12" i="7"/>
  <c r="G5" i="7"/>
  <c r="I59" i="1"/>
  <c r="I51" i="1"/>
  <c r="I43" i="1"/>
  <c r="I35" i="1"/>
  <c r="I27" i="1"/>
  <c r="I19" i="1"/>
  <c r="I11" i="1"/>
  <c r="I198" i="1"/>
  <c r="I190" i="1"/>
  <c r="I182" i="1"/>
  <c r="I174" i="1"/>
  <c r="I166" i="1"/>
  <c r="I158" i="1"/>
  <c r="I150" i="1"/>
  <c r="I142" i="1"/>
  <c r="I134" i="1"/>
  <c r="I126" i="1"/>
  <c r="I118" i="1"/>
  <c r="I110" i="1"/>
  <c r="I102" i="1"/>
  <c r="I94" i="1"/>
  <c r="I201" i="1"/>
  <c r="I193" i="1"/>
  <c r="I185" i="1"/>
  <c r="I177" i="1"/>
  <c r="I169" i="1"/>
  <c r="I161" i="1"/>
  <c r="I153" i="1"/>
  <c r="I145" i="1"/>
  <c r="I137" i="1"/>
  <c r="I129" i="1"/>
  <c r="I121" i="1"/>
  <c r="I113" i="1"/>
  <c r="I105" i="1"/>
  <c r="I97" i="1"/>
  <c r="I89" i="1"/>
  <c r="I81" i="1"/>
  <c r="I73" i="1"/>
  <c r="I65" i="1"/>
  <c r="I57" i="1"/>
  <c r="I49" i="1"/>
  <c r="I41" i="1"/>
  <c r="I33" i="1"/>
  <c r="I25" i="1"/>
  <c r="I17" i="1"/>
  <c r="I162" i="1"/>
  <c r="I194" i="1"/>
  <c r="I170" i="1"/>
  <c r="I178" i="1"/>
  <c r="I186" i="1"/>
  <c r="I39" i="1"/>
  <c r="I31" i="1"/>
  <c r="I23" i="1"/>
  <c r="I15" i="1"/>
  <c r="I7" i="1"/>
  <c r="I86" i="1"/>
  <c r="I78" i="1"/>
  <c r="I70" i="1"/>
  <c r="I62" i="1"/>
  <c r="I54" i="1"/>
  <c r="I46" i="1"/>
  <c r="I38" i="1"/>
  <c r="I30" i="1"/>
  <c r="I22" i="1"/>
  <c r="I14" i="1"/>
  <c r="I6" i="1"/>
  <c r="I197" i="1"/>
  <c r="I181" i="1"/>
  <c r="I165" i="1"/>
  <c r="I149" i="1"/>
  <c r="I141" i="1"/>
  <c r="I133" i="1"/>
  <c r="I125" i="1"/>
  <c r="I117" i="1"/>
  <c r="I109" i="1"/>
  <c r="I101" i="1"/>
  <c r="I93" i="1"/>
  <c r="I85" i="1"/>
  <c r="I77" i="1"/>
  <c r="I69" i="1"/>
  <c r="I61" i="1"/>
  <c r="I53" i="1"/>
  <c r="I45" i="1"/>
  <c r="I37" i="1"/>
  <c r="I29" i="1"/>
  <c r="I21" i="1"/>
  <c r="I13" i="1"/>
  <c r="I189" i="1"/>
  <c r="I173" i="1"/>
  <c r="I157" i="1"/>
  <c r="I196" i="1"/>
  <c r="I188" i="1"/>
  <c r="I180" i="1"/>
  <c r="I172" i="1"/>
  <c r="I164" i="1"/>
  <c r="I156" i="1"/>
  <c r="I148" i="1"/>
  <c r="I140" i="1"/>
  <c r="I132" i="1"/>
  <c r="I124" i="1"/>
  <c r="I116" i="1"/>
  <c r="I108" i="1"/>
  <c r="I100" i="1"/>
  <c r="I92" i="1"/>
  <c r="I84" i="1"/>
  <c r="I76" i="1"/>
  <c r="I68" i="1"/>
  <c r="I60" i="1"/>
  <c r="I52" i="1"/>
  <c r="I44" i="1"/>
  <c r="I36" i="1"/>
  <c r="I28" i="1"/>
  <c r="I20" i="1"/>
  <c r="I12" i="1"/>
  <c r="I5" i="1"/>
  <c r="I154" i="1"/>
  <c r="I146" i="1"/>
  <c r="I138" i="1"/>
  <c r="I130" i="1"/>
  <c r="I122" i="1"/>
  <c r="I114" i="1"/>
  <c r="I106" i="1"/>
  <c r="I98" i="1"/>
  <c r="I90" i="1"/>
  <c r="I82" i="1"/>
  <c r="I74" i="1"/>
  <c r="I66" i="1"/>
  <c r="I58" i="1"/>
  <c r="I50" i="1"/>
  <c r="I42" i="1"/>
  <c r="I34" i="1"/>
  <c r="I26" i="1"/>
  <c r="I18" i="1"/>
  <c r="I10" i="1"/>
  <c r="I192" i="1"/>
  <c r="I184" i="1"/>
  <c r="I176" i="1"/>
  <c r="I168" i="1"/>
  <c r="I160" i="1"/>
  <c r="I152" i="1"/>
  <c r="I144" i="1"/>
  <c r="I136" i="1"/>
  <c r="I128" i="1"/>
  <c r="I120" i="1"/>
  <c r="I112" i="1"/>
  <c r="I104" i="1"/>
  <c r="I96" i="1"/>
  <c r="I88" i="1"/>
  <c r="I80" i="1"/>
  <c r="I72" i="1"/>
  <c r="I64" i="1"/>
  <c r="I56" i="1"/>
  <c r="I48" i="1"/>
  <c r="I40" i="1"/>
  <c r="I32" i="1"/>
  <c r="I24" i="1"/>
  <c r="I16" i="1"/>
  <c r="I8" i="1"/>
  <c r="I200" i="1"/>
  <c r="I9" i="1"/>
  <c r="G4" i="1"/>
  <c r="G3" i="1"/>
  <c r="G122" i="2"/>
  <c r="E122" i="2"/>
  <c r="G120" i="2"/>
  <c r="E120" i="2"/>
  <c r="G119" i="2"/>
  <c r="E119" i="2"/>
  <c r="G118" i="2"/>
  <c r="E118" i="2"/>
  <c r="G117" i="2"/>
  <c r="E117" i="2"/>
  <c r="G116" i="2"/>
  <c r="E116" i="2"/>
  <c r="G115" i="2"/>
  <c r="E115" i="2"/>
  <c r="G114" i="2"/>
  <c r="E114" i="2"/>
  <c r="G113" i="2"/>
  <c r="E113" i="2"/>
  <c r="G111" i="2"/>
  <c r="E111" i="2"/>
  <c r="G110" i="2"/>
  <c r="E110" i="2"/>
  <c r="G109" i="2"/>
  <c r="E109" i="2"/>
  <c r="G108" i="2"/>
  <c r="E108" i="2"/>
  <c r="G107" i="2"/>
  <c r="E107" i="2"/>
  <c r="G106" i="2"/>
  <c r="E106" i="2"/>
  <c r="G105" i="2"/>
  <c r="E105" i="2"/>
  <c r="G104" i="2"/>
  <c r="E104" i="2"/>
  <c r="G103" i="2"/>
  <c r="E103" i="2"/>
  <c r="G102" i="2"/>
  <c r="E102" i="2"/>
  <c r="G101" i="2"/>
  <c r="E101" i="2"/>
  <c r="G100" i="2"/>
  <c r="E100" i="2"/>
  <c r="G99" i="2"/>
  <c r="E99" i="2"/>
  <c r="G98" i="2"/>
  <c r="E98" i="2"/>
  <c r="G97" i="2"/>
  <c r="E97" i="2"/>
  <c r="G96" i="2"/>
  <c r="E96" i="2"/>
  <c r="G95" i="2"/>
  <c r="E95" i="2"/>
  <c r="G94" i="2"/>
  <c r="E94" i="2"/>
  <c r="G93" i="2"/>
  <c r="E93" i="2"/>
  <c r="G92" i="2"/>
  <c r="E92" i="2"/>
  <c r="G91" i="2"/>
  <c r="E91" i="2"/>
  <c r="G90" i="2"/>
  <c r="E90" i="2"/>
  <c r="G89" i="2"/>
  <c r="E89" i="2"/>
  <c r="G88" i="2"/>
  <c r="E88" i="2"/>
  <c r="G87" i="2"/>
  <c r="E87" i="2"/>
  <c r="G86" i="2"/>
  <c r="E86" i="2"/>
  <c r="G85" i="2"/>
  <c r="E85" i="2"/>
  <c r="G84" i="2"/>
  <c r="E84" i="2"/>
  <c r="G83" i="2"/>
  <c r="E83" i="2"/>
  <c r="G82" i="2"/>
  <c r="E82" i="2"/>
  <c r="G81" i="2"/>
  <c r="E81" i="2"/>
  <c r="G80" i="2"/>
  <c r="E80" i="2"/>
  <c r="G79" i="2"/>
  <c r="E79" i="2"/>
  <c r="G78" i="2"/>
  <c r="E78" i="2"/>
  <c r="G77" i="2"/>
  <c r="E77" i="2"/>
  <c r="G76" i="2"/>
  <c r="E76" i="2"/>
  <c r="G75" i="2"/>
  <c r="E75" i="2"/>
  <c r="G74" i="2"/>
  <c r="E74" i="2"/>
  <c r="G73" i="2"/>
  <c r="E73" i="2"/>
  <c r="G72" i="2"/>
  <c r="E72" i="2"/>
  <c r="G71" i="2"/>
  <c r="E71" i="2"/>
  <c r="G70" i="2"/>
  <c r="E70" i="2"/>
  <c r="G69" i="2"/>
  <c r="E69" i="2"/>
  <c r="G68" i="2"/>
  <c r="E68" i="2"/>
  <c r="G67" i="2"/>
  <c r="E67" i="2"/>
  <c r="G66" i="2"/>
  <c r="E66" i="2"/>
  <c r="G65" i="2"/>
  <c r="E65" i="2"/>
  <c r="G64" i="2"/>
  <c r="E64" i="2"/>
  <c r="G62" i="2"/>
  <c r="E62" i="2"/>
  <c r="G60" i="2"/>
  <c r="E60" i="2"/>
  <c r="G59" i="2"/>
  <c r="E59" i="2"/>
  <c r="G58" i="2"/>
  <c r="E58" i="2"/>
  <c r="G57" i="2"/>
  <c r="E57" i="2"/>
  <c r="G56" i="2"/>
  <c r="E56" i="2"/>
  <c r="G55" i="2"/>
  <c r="E55" i="2"/>
  <c r="G54" i="2"/>
  <c r="E54" i="2"/>
  <c r="G53" i="2"/>
  <c r="E53" i="2"/>
  <c r="G51" i="2"/>
  <c r="E51" i="2"/>
  <c r="G50" i="2"/>
  <c r="E50" i="2"/>
  <c r="G49" i="2"/>
  <c r="E49" i="2"/>
  <c r="G48" i="2"/>
  <c r="E48" i="2"/>
  <c r="G47" i="2"/>
  <c r="E47" i="2"/>
  <c r="G46" i="2"/>
  <c r="E46" i="2"/>
  <c r="G45" i="2"/>
  <c r="E45" i="2"/>
  <c r="G44" i="2"/>
  <c r="E44" i="2"/>
  <c r="G43" i="2"/>
  <c r="E43" i="2"/>
  <c r="G42" i="2"/>
  <c r="E42" i="2"/>
  <c r="G41" i="2"/>
  <c r="E41" i="2"/>
  <c r="G40" i="2"/>
  <c r="E40" i="2"/>
  <c r="G39" i="2"/>
  <c r="E39" i="2"/>
  <c r="G38" i="2"/>
  <c r="E38" i="2"/>
  <c r="G37" i="2"/>
  <c r="E37" i="2"/>
  <c r="G36" i="2"/>
  <c r="E36" i="2"/>
  <c r="G35" i="2"/>
  <c r="E35" i="2"/>
  <c r="G34" i="2"/>
  <c r="E34" i="2"/>
  <c r="G33" i="2"/>
  <c r="E33" i="2"/>
  <c r="G32" i="2"/>
  <c r="E32" i="2"/>
  <c r="G31" i="2"/>
  <c r="E31" i="2"/>
  <c r="G30" i="2"/>
  <c r="E30" i="2"/>
  <c r="G29" i="2"/>
  <c r="E29" i="2"/>
  <c r="G28" i="2"/>
  <c r="E28" i="2"/>
  <c r="G27" i="2"/>
  <c r="E27" i="2"/>
  <c r="G26" i="2"/>
  <c r="E26" i="2"/>
  <c r="G25" i="2"/>
  <c r="E25" i="2"/>
  <c r="G24" i="2"/>
  <c r="E24" i="2"/>
  <c r="G23" i="2"/>
  <c r="E23" i="2"/>
  <c r="G22" i="2"/>
  <c r="E22" i="2"/>
  <c r="G21" i="2"/>
  <c r="E21" i="2"/>
  <c r="G20" i="2"/>
  <c r="E20" i="2"/>
  <c r="G19" i="2"/>
  <c r="E19" i="2"/>
  <c r="G18" i="2"/>
  <c r="E18" i="2"/>
  <c r="G17" i="2"/>
  <c r="E17" i="2"/>
  <c r="G16" i="2"/>
  <c r="E16" i="2"/>
  <c r="G15" i="2"/>
  <c r="E15" i="2"/>
  <c r="G14" i="2"/>
  <c r="E14" i="2"/>
  <c r="G13" i="2"/>
  <c r="E13" i="2"/>
  <c r="G12" i="2"/>
  <c r="E12" i="2"/>
  <c r="G11" i="2"/>
  <c r="E11" i="2"/>
  <c r="G10" i="2"/>
  <c r="E10" i="2"/>
  <c r="G9" i="2"/>
  <c r="E9" i="2"/>
  <c r="G8" i="2"/>
  <c r="E8" i="2"/>
  <c r="G7" i="2"/>
  <c r="E7" i="2"/>
  <c r="G6" i="2"/>
  <c r="E6" i="2"/>
  <c r="G5" i="2"/>
  <c r="E5" i="2"/>
  <c r="G4" i="2"/>
  <c r="E4" i="2"/>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4" i="5"/>
  <c r="N12" i="4"/>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4" i="5"/>
  <c r="N13" i="4"/>
  <c r="F3" i="1"/>
  <c r="F4" i="1"/>
  <c r="F118" i="2"/>
  <c r="F105" i="2"/>
  <c r="F97" i="2"/>
  <c r="F89" i="2"/>
  <c r="F81" i="2"/>
  <c r="F73" i="2"/>
  <c r="F65" i="2"/>
  <c r="F57" i="2"/>
  <c r="F46" i="2"/>
  <c r="F38" i="2"/>
  <c r="F30" i="2"/>
  <c r="F22" i="2"/>
  <c r="F14" i="2"/>
  <c r="F6" i="2"/>
  <c r="F51" i="2"/>
  <c r="F35" i="2"/>
  <c r="F27" i="2"/>
  <c r="F19" i="2"/>
  <c r="F11" i="2"/>
  <c r="F104" i="2"/>
  <c r="F45" i="2"/>
  <c r="F37" i="2"/>
  <c r="F122" i="2"/>
  <c r="F115" i="2"/>
  <c r="F110" i="2"/>
  <c r="F102" i="2"/>
  <c r="F94" i="2"/>
  <c r="F86" i="2"/>
  <c r="F78" i="2"/>
  <c r="F70" i="2"/>
  <c r="F54" i="2"/>
  <c r="F43" i="2"/>
  <c r="F40" i="2"/>
  <c r="F120" i="2"/>
  <c r="F107" i="2"/>
  <c r="F99" i="2"/>
  <c r="F91" i="2"/>
  <c r="F83" i="2"/>
  <c r="F75" i="2"/>
  <c r="F67" i="2"/>
  <c r="F59" i="2"/>
  <c r="F48" i="2"/>
  <c r="F32" i="2"/>
  <c r="F24" i="2"/>
  <c r="F117" i="2"/>
  <c r="F114" i="2"/>
  <c r="F109" i="2"/>
  <c r="F101" i="2"/>
  <c r="F93" i="2"/>
  <c r="F85" i="2"/>
  <c r="F77" i="2"/>
  <c r="F69" i="2"/>
  <c r="F53" i="2"/>
  <c r="F50" i="2"/>
  <c r="F42" i="2"/>
  <c r="F34" i="2"/>
  <c r="F26" i="2"/>
  <c r="F18" i="2"/>
  <c r="F10" i="2"/>
  <c r="F47" i="2"/>
  <c r="F39" i="2"/>
  <c r="F31" i="2"/>
  <c r="F23" i="2"/>
  <c r="F15" i="2"/>
  <c r="F16" i="2"/>
  <c r="F80" i="2"/>
  <c r="F64" i="2"/>
  <c r="F56" i="2"/>
  <c r="F119" i="2"/>
  <c r="F106" i="2"/>
  <c r="F98" i="2"/>
  <c r="F90" i="2"/>
  <c r="F82" i="2"/>
  <c r="F74" i="2"/>
  <c r="F66" i="2"/>
  <c r="F58" i="2"/>
  <c r="F7" i="2"/>
  <c r="F9" i="2"/>
  <c r="F96" i="2"/>
  <c r="F88" i="2"/>
  <c r="F5" i="2"/>
  <c r="F116" i="2"/>
  <c r="F111" i="2"/>
  <c r="F103" i="2"/>
  <c r="F95" i="2"/>
  <c r="F87" i="2"/>
  <c r="F79" i="2"/>
  <c r="F71" i="2"/>
  <c r="F62" i="2"/>
  <c r="F55" i="2"/>
  <c r="F44" i="2"/>
  <c r="F36" i="2"/>
  <c r="F28" i="2"/>
  <c r="F20" i="2"/>
  <c r="F12" i="2"/>
  <c r="F4" i="2"/>
  <c r="F49" i="2"/>
  <c r="F33" i="2"/>
  <c r="F17" i="2"/>
  <c r="F29" i="2"/>
  <c r="F113" i="2"/>
  <c r="F108" i="2"/>
  <c r="F100" i="2"/>
  <c r="F92" i="2"/>
  <c r="F84" i="2"/>
  <c r="F76" i="2"/>
  <c r="F68" i="2"/>
  <c r="F60" i="2"/>
  <c r="F41" i="2"/>
  <c r="F25" i="2"/>
  <c r="F8" i="2"/>
  <c r="F72" i="2"/>
  <c r="F21" i="2"/>
  <c r="F13" i="2"/>
</calcChain>
</file>

<file path=xl/sharedStrings.xml><?xml version="1.0" encoding="utf-8"?>
<sst xmlns="http://schemas.openxmlformats.org/spreadsheetml/2006/main" count="404" uniqueCount="220">
  <si>
    <t>Welcome</t>
  </si>
  <si>
    <r>
      <rPr>
        <sz val="11"/>
        <color theme="10"/>
        <rFont val="Calibri"/>
        <family val="2"/>
        <scheme val="minor"/>
      </rPr>
      <t>This year the Scottish Rowing Indoor Championships will take place on Sunday the 27th November. Details of the event, rules and event eligibility information are all available on our website:</t>
    </r>
    <r>
      <rPr>
        <u/>
        <sz val="11"/>
        <color theme="10"/>
        <rFont val="Calibri"/>
        <family val="2"/>
        <scheme val="minor"/>
      </rPr>
      <t xml:space="preserve"> www.scottishrowingindoors.com.</t>
    </r>
  </si>
  <si>
    <r>
      <rPr>
        <sz val="11"/>
        <color theme="10"/>
        <rFont val="Calibri"/>
        <family val="2"/>
        <scheme val="minor"/>
      </rPr>
      <t>As usual, we inviting clubs to enter their members in bulk, this can be done on the "Individual Entries" "Adaptive Junior Entries" and "Team Entries" tabs. An invoice will be sent for payment.
We have a range of discounts available for participants. 
Participants entering more than 1 individual event will get 10% off their total fees
Juniors and Adaptive participants will get 10% off any entry made before 30/10/2022
Entries close Sunday 13th November
Return this form to</t>
    </r>
    <r>
      <rPr>
        <u/>
        <sz val="11"/>
        <color theme="10"/>
        <rFont val="Calibri"/>
        <family val="2"/>
        <scheme val="minor"/>
      </rPr>
      <t xml:space="preserve"> indoors@scottish-rowing.org.uk</t>
    </r>
  </si>
  <si>
    <t>Name of Club:</t>
  </si>
  <si>
    <t>Number of Individual Entries:</t>
  </si>
  <si>
    <t>Contact Name:</t>
  </si>
  <si>
    <t>Number of Adaptive/Junior Entries:</t>
  </si>
  <si>
    <t>Contact Email:</t>
  </si>
  <si>
    <t>Number of Team Entries:</t>
  </si>
  <si>
    <t>Contact Phone:</t>
  </si>
  <si>
    <t>Total Fee:</t>
  </si>
  <si>
    <t>Invoice Name (if different):</t>
  </si>
  <si>
    <t>Invoice Email (if different):</t>
  </si>
  <si>
    <t>Data Protection</t>
  </si>
  <si>
    <t>We are asking for the personal detail of competitors: name, club affiliation and gender. You must ensure you have permission to share this information with us. Where the competitor is under 16, this should be the permisson of their parent/guardian.
We will use the information you provide to enter competitors into the championships. We will then communicate directly with competitors and ask them to agree to our competition waivers (Use of Data, Medical and Liability) and terms and conditions.</t>
  </si>
  <si>
    <t>Enquiries</t>
  </si>
  <si>
    <r>
      <rPr>
        <sz val="11"/>
        <color theme="10"/>
        <rFont val="Calibri"/>
        <family val="2"/>
        <scheme val="minor"/>
      </rPr>
      <t>If you have any questions about the competition, please contact</t>
    </r>
    <r>
      <rPr>
        <u/>
        <sz val="11"/>
        <color theme="10"/>
        <rFont val="Calibri"/>
        <family val="2"/>
        <scheme val="minor"/>
      </rPr>
      <t xml:space="preserve"> indoors@scottish-rowing.org.uk.</t>
    </r>
  </si>
  <si>
    <t>Forename(s)</t>
  </si>
  <si>
    <t>Surname</t>
  </si>
  <si>
    <t>1st Event</t>
  </si>
  <si>
    <t>2nd Event</t>
  </si>
  <si>
    <t>3rd Event</t>
  </si>
  <si>
    <t>Fee</t>
  </si>
  <si>
    <t>Individual Total Fee</t>
  </si>
  <si>
    <t>Full Event Name</t>
  </si>
  <si>
    <t>Event Code</t>
  </si>
  <si>
    <t>Alan</t>
  </si>
  <si>
    <t>Johnson</t>
  </si>
  <si>
    <t>Isla</t>
  </si>
  <si>
    <t>Smith</t>
  </si>
  <si>
    <t>Stewart</t>
  </si>
  <si>
    <t>Women's 30-39 2k</t>
  </si>
  <si>
    <t>Women's 30-39 Sprint</t>
  </si>
  <si>
    <t>Women's Bike 4k</t>
  </si>
  <si>
    <t>Open 2k</t>
  </si>
  <si>
    <t>Open Bike 4k</t>
  </si>
  <si>
    <t>Open Ski 1k</t>
  </si>
  <si>
    <t>Open Sprint Lwt</t>
  </si>
  <si>
    <t>Open Sprint</t>
  </si>
  <si>
    <t>Predicted Results</t>
  </si>
  <si>
    <t>This helps us with organising racing, please provide a time (for fixed distance) or distance (for fixed time events).</t>
  </si>
  <si>
    <t>Event List</t>
  </si>
  <si>
    <t>Event</t>
  </si>
  <si>
    <t>Event Name</t>
  </si>
  <si>
    <t>Distance</t>
  </si>
  <si>
    <t>Full Price</t>
  </si>
  <si>
    <t>Discounted</t>
  </si>
  <si>
    <t>Normal</t>
  </si>
  <si>
    <t>Early Cutoff</t>
  </si>
  <si>
    <t>2000m</t>
  </si>
  <si>
    <t>Open Lwt 2k</t>
  </si>
  <si>
    <t>500m</t>
  </si>
  <si>
    <t>Open 30-39 2k</t>
  </si>
  <si>
    <t>Open 30-39 2k Lwt</t>
  </si>
  <si>
    <t>Open 30-39 Sprint</t>
  </si>
  <si>
    <t>Open 30-39 Sprint Lwt</t>
  </si>
  <si>
    <t>Open 40-49 2k</t>
  </si>
  <si>
    <t>Open 40-49 2k Lwt</t>
  </si>
  <si>
    <t>Open 40-49 Sprint</t>
  </si>
  <si>
    <t>Open 40-49 Sprint Lwt</t>
  </si>
  <si>
    <t>Open 50-54 2k</t>
  </si>
  <si>
    <t>Open 50-54 2k Lwt</t>
  </si>
  <si>
    <t>Open 50-54 Sprint</t>
  </si>
  <si>
    <t>Open 50-54 Sprint Lwt</t>
  </si>
  <si>
    <t>Open 55-59 2k</t>
  </si>
  <si>
    <t>Open 55-59 2k Lwt</t>
  </si>
  <si>
    <t>Open 55-59 Sprint</t>
  </si>
  <si>
    <t>Open 55-59 Sprint Lwt</t>
  </si>
  <si>
    <t>Open 60-64 2k</t>
  </si>
  <si>
    <t>Open 60-64 2k Lwt</t>
  </si>
  <si>
    <t>Open 60-64 Sprint</t>
  </si>
  <si>
    <t>Open 60-64 Sprint Lwt</t>
  </si>
  <si>
    <t>Open 65-69 2k</t>
  </si>
  <si>
    <t>Open 65-69 2k Lwt</t>
  </si>
  <si>
    <t>Open 65-69 Sprint</t>
  </si>
  <si>
    <t>Open 65-69 Sprint Lwt</t>
  </si>
  <si>
    <t>Open 70-74 2k</t>
  </si>
  <si>
    <t>Open 70-74 2k Lwt</t>
  </si>
  <si>
    <t>Open 70-74 Sprint</t>
  </si>
  <si>
    <t>Open 70-74 Sprint Lwt</t>
  </si>
  <si>
    <t>Open 75-79 2k</t>
  </si>
  <si>
    <t>Open 75-79 2k Lwt</t>
  </si>
  <si>
    <t>Open 75-79 Sprint</t>
  </si>
  <si>
    <t>Open 75-79 Sprint Lwt</t>
  </si>
  <si>
    <t>Open 80-84 2k</t>
  </si>
  <si>
    <t>Open 80-84 2k Lwt</t>
  </si>
  <si>
    <t>Open 80-84 Sprint</t>
  </si>
  <si>
    <t>Open 80-84 Sprint Lwt</t>
  </si>
  <si>
    <t>Open 85-89 2k</t>
  </si>
  <si>
    <t>Open 85-89 2k Lwt</t>
  </si>
  <si>
    <t>Open 85-89 Sprint</t>
  </si>
  <si>
    <t>Open 85-89 Sprint Lwt</t>
  </si>
  <si>
    <t>Open 90+ 2k</t>
  </si>
  <si>
    <t>Open 90+ 2k Lwt</t>
  </si>
  <si>
    <t>Open 90+ Sprint</t>
  </si>
  <si>
    <t>Open 90+ Sprint Lwt</t>
  </si>
  <si>
    <t>1000m</t>
  </si>
  <si>
    <t>Open 30-39 Ski</t>
  </si>
  <si>
    <t>Open 40-49 Ski</t>
  </si>
  <si>
    <t>Open 50-59 Ski</t>
  </si>
  <si>
    <t>Open 60-69 Ski</t>
  </si>
  <si>
    <t>Open 70-79 Ski</t>
  </si>
  <si>
    <t>Open 80-89 Ski</t>
  </si>
  <si>
    <t>Open 90+ Ski</t>
  </si>
  <si>
    <t>4000m</t>
  </si>
  <si>
    <t>Women's</t>
  </si>
  <si>
    <t>Women's Lwt</t>
  </si>
  <si>
    <t>Women's Sprint</t>
  </si>
  <si>
    <t>Women's Sprint Lwt</t>
  </si>
  <si>
    <t>Women's 30-39 2k Lwt</t>
  </si>
  <si>
    <t>Women's 30-39 Sprint Lwt</t>
  </si>
  <si>
    <t>Women's 40-49 2k</t>
  </si>
  <si>
    <t>Women's 40-49 2k Lwt</t>
  </si>
  <si>
    <t>Women's 40-49 Sprint</t>
  </si>
  <si>
    <t>Women's 40-49 Sprint Lwt</t>
  </si>
  <si>
    <t>Women's 50-54 2k</t>
  </si>
  <si>
    <t>Women's 50-54 2k Lwt</t>
  </si>
  <si>
    <t>Women's 50-54 Sprint</t>
  </si>
  <si>
    <t>Women's 50-54 Sprint Lwt</t>
  </si>
  <si>
    <t>Women's 55-59 2k</t>
  </si>
  <si>
    <t>Women's 55-59 2k Lwt</t>
  </si>
  <si>
    <t>Women's 55-59 Sprint</t>
  </si>
  <si>
    <t>Women's 55-59 Sprint Lwt</t>
  </si>
  <si>
    <t>Women's 60-64 2k</t>
  </si>
  <si>
    <t>Women's 60-64 2k Lwt</t>
  </si>
  <si>
    <t>Women's 60-64 Sprint</t>
  </si>
  <si>
    <t>Women's 60-64 Sprint Lwt</t>
  </si>
  <si>
    <t>Women's 65-69 2k</t>
  </si>
  <si>
    <t>Women's 65-69 2k Lwt</t>
  </si>
  <si>
    <t>Women's 65-69 Sprint</t>
  </si>
  <si>
    <t>Women's 65-69 Sprint Lwt</t>
  </si>
  <si>
    <t>Women's 70-74 2k</t>
  </si>
  <si>
    <t>Women's 70-74 2k Lwt</t>
  </si>
  <si>
    <t>Women's 70-74 Sprint</t>
  </si>
  <si>
    <t>Women's 70-74 Sprint Lwt</t>
  </si>
  <si>
    <t>Women's 75-79 2k</t>
  </si>
  <si>
    <t>Women's 75-79 2k Lwt</t>
  </si>
  <si>
    <t>Women's 75-79 Sprint</t>
  </si>
  <si>
    <t>Women's 75-79 Sprint Lwt</t>
  </si>
  <si>
    <t>Women's 80-84 2k</t>
  </si>
  <si>
    <t>Women's 80-84 2k Lwt</t>
  </si>
  <si>
    <t>Women's 80-84 Sprint</t>
  </si>
  <si>
    <t>Women's 80-84 Sprint Lwt</t>
  </si>
  <si>
    <t>Women's 85-89 2k</t>
  </si>
  <si>
    <t>Women's 85-89 2k Lwt</t>
  </si>
  <si>
    <t>Women's 85-89 Sprint</t>
  </si>
  <si>
    <t>Women's 85-89 Sprint Lwt</t>
  </si>
  <si>
    <t>Women's 90+ 2k</t>
  </si>
  <si>
    <t>Women's 90+ 2k Lwt</t>
  </si>
  <si>
    <t>Women's 90+ Sprint</t>
  </si>
  <si>
    <t>Women's 90+ Sprint Lwt</t>
  </si>
  <si>
    <t>Women's Ski 1k</t>
  </si>
  <si>
    <t>Women's 30-39 Ski</t>
  </si>
  <si>
    <t>Women's 40-49 Ski</t>
  </si>
  <si>
    <t>Women's 50-59 Ski</t>
  </si>
  <si>
    <t>Women's 60-69 Ski</t>
  </si>
  <si>
    <t>Women's 70-79 Ski</t>
  </si>
  <si>
    <t>Women's 80-89 Ski</t>
  </si>
  <si>
    <t>Women's 90+ Ski</t>
  </si>
  <si>
    <t>Open PR1 2km </t>
  </si>
  <si>
    <t>Open PR1 500m</t>
  </si>
  <si>
    <t>Women's AR Open Ski</t>
  </si>
  <si>
    <t>Open J18 2k</t>
  </si>
  <si>
    <t>Open IAR1 4min </t>
  </si>
  <si>
    <t>4 min</t>
  </si>
  <si>
    <t>Open IAR2 4min </t>
  </si>
  <si>
    <t>4min</t>
  </si>
  <si>
    <t>Open IAR3 4min </t>
  </si>
  <si>
    <t>Open IAR4 4min </t>
  </si>
  <si>
    <t>Open IAR5 4min </t>
  </si>
  <si>
    <t>Open IAR6 4min </t>
  </si>
  <si>
    <t>Open PR2 2km </t>
  </si>
  <si>
    <t>Open PR3 2km </t>
  </si>
  <si>
    <t>Open PR3-II 2km </t>
  </si>
  <si>
    <t>Open PR2 500m</t>
  </si>
  <si>
    <t>Open PR3 500m</t>
  </si>
  <si>
    <t>Open PR3-II 500m</t>
  </si>
  <si>
    <t xml:space="preserve">Open J16 2k </t>
  </si>
  <si>
    <t>Open AR Open Ski</t>
  </si>
  <si>
    <t>Women's IAR1 4min </t>
  </si>
  <si>
    <t>Women's IAR2 4min </t>
  </si>
  <si>
    <t>Women's IAR3 4min </t>
  </si>
  <si>
    <t>Women's IAR4 4min </t>
  </si>
  <si>
    <t>Women's IAR5 4min </t>
  </si>
  <si>
    <t>Women's IAR6 4min </t>
  </si>
  <si>
    <t>Women's PR1 2km </t>
  </si>
  <si>
    <t>Women's PR2 2km </t>
  </si>
  <si>
    <t>Women's PR3 2km </t>
  </si>
  <si>
    <t>Women's PR3-II 2km </t>
  </si>
  <si>
    <t>Women's PR1 500m</t>
  </si>
  <si>
    <t>Women's PR2 500m</t>
  </si>
  <si>
    <t>Women's PR3 500m</t>
  </si>
  <si>
    <t>Women's PR3-II 500m</t>
  </si>
  <si>
    <t>Women's J16 2k</t>
  </si>
  <si>
    <t>Women's J18 2k</t>
  </si>
  <si>
    <t>Team Name</t>
  </si>
  <si>
    <t>Team Member 1</t>
  </si>
  <si>
    <t>Team Member 2</t>
  </si>
  <si>
    <t>Team Member 3</t>
  </si>
  <si>
    <t>Team Member 4</t>
  </si>
  <si>
    <t>Select from the Dropdown List</t>
  </si>
  <si>
    <t>e.g. J14 4min</t>
  </si>
  <si>
    <t>Paul</t>
  </si>
  <si>
    <t>Peter</t>
  </si>
  <si>
    <t>Jones</t>
  </si>
  <si>
    <t>John</t>
  </si>
  <si>
    <t>Smyth</t>
  </si>
  <si>
    <t>Open Team 3k</t>
  </si>
  <si>
    <t>Women's Ski Team 3x2mins</t>
  </si>
  <si>
    <t>Open J18 Team 4x90Sec</t>
  </si>
  <si>
    <t>Please continue on a separate form if needed.</t>
  </si>
  <si>
    <t>Open 30+ Team 3k</t>
  </si>
  <si>
    <t>Open J16 Team 4x90Sec</t>
  </si>
  <si>
    <t>Mixed Team 3k</t>
  </si>
  <si>
    <t>Mixed 30+ Team 3k</t>
  </si>
  <si>
    <t>Open Ski Team 3x2mins</t>
  </si>
  <si>
    <t>Women's Team 3k</t>
  </si>
  <si>
    <t>Women's 30+ Team 3k</t>
  </si>
  <si>
    <t>Women's J16 Team 4x90Sec</t>
  </si>
  <si>
    <t>Women's J18 Team 4x90Sec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</si>
</sst>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d/mm/yyyy;@"/>
  </numFmts>
  <fonts count="17" x14ac:knownFonts="1">
    <font>
      <sz val="11"/>
      <color theme="1"/>
      <name val="Calibri"/>
      <family val="2"/>
      <scheme val="minor"/>
    </font>
    <font>
      <b/>
      <sz val="11"/>
      <color theme="1"/>
      <name val="Calibri"/>
      <family val="2"/>
      <scheme val="minor"/>
    </font>
    <font>
      <sz val="10"/>
      <color rgb="FF000000"/>
      <name val="Calibri"/>
      <family val="2"/>
      <scheme val="minor"/>
    </font>
    <font>
      <i/>
      <sz val="8"/>
      <color rgb="FFFF0000"/>
      <name val="Calibri"/>
      <family val="2"/>
      <scheme val="minor"/>
    </font>
    <font>
      <sz val="10"/>
      <color theme="1"/>
      <name val="Calibri"/>
      <family val="2"/>
      <scheme val="minor"/>
    </font>
    <font>
      <i/>
      <sz val="9"/>
      <color theme="1"/>
      <name val="Calibri"/>
      <family val="2"/>
      <scheme val="minor"/>
    </font>
    <font>
      <b/>
      <sz val="11"/>
      <color theme="4"/>
      <name val="Calibri"/>
      <family val="2"/>
      <scheme val="minor"/>
    </font>
    <font>
      <u/>
      <sz val="11"/>
      <color theme="10"/>
      <name val="Calibri"/>
      <family val="2"/>
      <scheme val="minor"/>
    </font>
    <font>
      <sz val="9"/>
      <color theme="1"/>
      <name val="Calibri"/>
      <family val="2"/>
      <scheme val="minor"/>
    </font>
    <font>
      <sz val="12"/>
      <color theme="1"/>
      <name val="Calibri"/>
      <family val="2"/>
      <scheme val="minor"/>
    </font>
    <font>
      <sz val="12"/>
      <name val="Calibri"/>
      <family val="2"/>
      <scheme val="minor"/>
    </font>
    <font>
      <sz val="9"/>
      <name val="Calibri"/>
      <family val="2"/>
      <scheme val="minor"/>
    </font>
    <font>
      <sz val="11"/>
      <color rgb="FF000000"/>
      <name val="Calibri"/>
      <family val="2"/>
      <scheme val="minor"/>
    </font>
    <font>
      <sz val="12"/>
      <color rgb="FF000000"/>
      <name val="Calibri"/>
      <family val="2"/>
      <scheme val="minor"/>
    </font>
    <font>
      <sz val="9"/>
      <color rgb="FF000000"/>
      <name val="Calibri"/>
      <family val="2"/>
      <scheme val="minor"/>
    </font>
    <font>
      <sz val="12"/>
      <color rgb="FF444444"/>
      <name val="Calibri"/>
      <family val="2"/>
      <charset val="1"/>
      <scheme val="minor"/>
    </font>
    <font>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22">
    <xf numFmtId="0" fontId="0" fillId="0" borderId="0" xfId="0"/>
    <xf numFmtId="0" fontId="0" fillId="0" borderId="0" xfId="0" applyAlignment="1">
      <alignment horizontal="center"/>
    </xf>
    <xf numFmtId="0" fontId="0" fillId="2" borderId="0" xfId="0" applyFill="1"/>
    <xf numFmtId="0" fontId="2" fillId="0" borderId="0" xfId="0" applyFont="1" applyAlignment="1">
      <alignment horizontal="left" vertical="center"/>
    </xf>
    <xf numFmtId="0" fontId="4" fillId="0" borderId="0" xfId="0" applyFont="1"/>
    <xf numFmtId="0" fontId="0" fillId="3" borderId="11" xfId="0" applyFill="1" applyBorder="1" applyProtection="1">
      <protection locked="0"/>
    </xf>
    <xf numFmtId="0" fontId="0" fillId="3" borderId="8" xfId="0" applyFill="1" applyBorder="1" applyProtection="1">
      <protection locked="0"/>
    </xf>
    <xf numFmtId="0" fontId="0" fillId="2" borderId="0" xfId="0" applyFill="1" applyAlignment="1">
      <alignment vertical="center"/>
    </xf>
    <xf numFmtId="0" fontId="0" fillId="3" borderId="17" xfId="0"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3" borderId="18" xfId="0" applyFill="1" applyBorder="1" applyProtection="1">
      <protection locked="0"/>
    </xf>
    <xf numFmtId="0" fontId="0" fillId="3" borderId="20" xfId="0" applyFill="1" applyBorder="1" applyProtection="1">
      <protection locked="0"/>
    </xf>
    <xf numFmtId="0" fontId="0" fillId="3" borderId="25"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8" fillId="0" borderId="0" xfId="0" applyFont="1" applyProtection="1">
      <protection hidden="1"/>
    </xf>
    <xf numFmtId="0" fontId="8" fillId="0" borderId="0" xfId="0" applyFont="1" applyAlignment="1" applyProtection="1">
      <alignment horizontal="left"/>
      <protection hidden="1"/>
    </xf>
    <xf numFmtId="0" fontId="9" fillId="0" borderId="0" xfId="0" applyFont="1" applyAlignment="1" applyProtection="1">
      <alignment horizontal="center"/>
      <protection hidden="1"/>
    </xf>
    <xf numFmtId="14" fontId="0" fillId="0" borderId="0" xfId="0" applyNumberFormat="1"/>
    <xf numFmtId="0" fontId="0" fillId="0" borderId="0" xfId="0" applyProtection="1">
      <protection hidden="1"/>
    </xf>
    <xf numFmtId="0" fontId="9" fillId="0" borderId="0" xfId="0" applyFont="1" applyProtection="1">
      <protection hidden="1"/>
    </xf>
    <xf numFmtId="0" fontId="10" fillId="0" borderId="29" xfId="0" applyFont="1" applyBorder="1" applyAlignment="1">
      <alignment horizontal="left" wrapText="1"/>
    </xf>
    <xf numFmtId="0" fontId="10" fillId="0" borderId="30" xfId="0" applyFont="1" applyBorder="1" applyAlignment="1">
      <alignment horizontal="left" wrapText="1"/>
    </xf>
    <xf numFmtId="0" fontId="10" fillId="0" borderId="31" xfId="0" applyFont="1" applyBorder="1" applyAlignment="1">
      <alignment horizontal="left" wrapText="1"/>
    </xf>
    <xf numFmtId="0" fontId="11" fillId="0" borderId="31" xfId="0" applyFont="1" applyBorder="1" applyAlignment="1">
      <alignment horizontal="left" wrapText="1"/>
    </xf>
    <xf numFmtId="0" fontId="12" fillId="0" borderId="32" xfId="0" applyFont="1" applyBorder="1" applyAlignment="1">
      <alignment horizontal="left" vertical="center"/>
    </xf>
    <xf numFmtId="0" fontId="13" fillId="0" borderId="0" xfId="0" applyFont="1"/>
    <xf numFmtId="0" fontId="13" fillId="0" borderId="33" xfId="0" applyFont="1" applyBorder="1"/>
    <xf numFmtId="8" fontId="13" fillId="0" borderId="33" xfId="0" applyNumberFormat="1" applyFont="1" applyBorder="1"/>
    <xf numFmtId="8" fontId="14" fillId="0" borderId="33" xfId="0" applyNumberFormat="1" applyFont="1" applyBorder="1"/>
    <xf numFmtId="165" fontId="13" fillId="0" borderId="33" xfId="0" applyNumberFormat="1" applyFont="1" applyBorder="1"/>
    <xf numFmtId="0" fontId="14" fillId="0" borderId="33" xfId="0" applyFont="1" applyBorder="1"/>
    <xf numFmtId="0" fontId="13" fillId="0" borderId="0" xfId="0" applyFont="1" applyAlignment="1">
      <alignment wrapText="1"/>
    </xf>
    <xf numFmtId="0" fontId="15" fillId="0" borderId="0" xfId="0" applyFont="1"/>
    <xf numFmtId="0" fontId="12" fillId="0" borderId="34" xfId="0" applyFont="1" applyBorder="1" applyAlignment="1">
      <alignment horizontal="left" vertical="center"/>
    </xf>
    <xf numFmtId="0" fontId="13" fillId="0" borderId="35" xfId="0" applyFont="1" applyBorder="1"/>
    <xf numFmtId="0" fontId="13" fillId="0" borderId="36" xfId="0" applyFont="1" applyBorder="1"/>
    <xf numFmtId="8" fontId="13" fillId="0" borderId="36" xfId="0" applyNumberFormat="1" applyFont="1" applyBorder="1"/>
    <xf numFmtId="0" fontId="8" fillId="0" borderId="0" xfId="0" applyFont="1"/>
    <xf numFmtId="0" fontId="9" fillId="0" borderId="0" xfId="0" applyFont="1"/>
    <xf numFmtId="14" fontId="13" fillId="0" borderId="33" xfId="0" applyNumberFormat="1" applyFont="1" applyBorder="1"/>
    <xf numFmtId="0" fontId="1" fillId="2" borderId="37" xfId="0" applyFont="1" applyFill="1" applyBorder="1"/>
    <xf numFmtId="0" fontId="0" fillId="2" borderId="38" xfId="0" applyFill="1" applyBorder="1"/>
    <xf numFmtId="0" fontId="0" fillId="2" borderId="37" xfId="0" applyFill="1" applyBorder="1"/>
    <xf numFmtId="0" fontId="0" fillId="2" borderId="0" xfId="0" applyFill="1" applyAlignment="1">
      <alignment horizontal="right"/>
    </xf>
    <xf numFmtId="164" fontId="0" fillId="2" borderId="0" xfId="0" applyNumberFormat="1" applyFill="1"/>
    <xf numFmtId="0" fontId="0" fillId="2" borderId="0" xfId="0" applyFill="1" applyAlignment="1">
      <alignment wrapText="1"/>
    </xf>
    <xf numFmtId="0" fontId="0" fillId="2" borderId="37" xfId="0" applyFill="1" applyBorder="1" applyAlignment="1">
      <alignment vertical="top" wrapText="1"/>
    </xf>
    <xf numFmtId="0" fontId="0" fillId="2" borderId="0" xfId="0" applyFill="1" applyAlignment="1">
      <alignment vertical="top" wrapText="1"/>
    </xf>
    <xf numFmtId="0" fontId="0" fillId="2" borderId="17" xfId="0" applyFill="1" applyBorder="1"/>
    <xf numFmtId="0" fontId="0" fillId="2" borderId="11" xfId="0" applyFill="1" applyBorder="1"/>
    <xf numFmtId="0" fontId="0" fillId="2" borderId="39" xfId="0" applyFill="1" applyBorder="1"/>
    <xf numFmtId="0" fontId="6" fillId="2" borderId="25" xfId="0" applyFont="1" applyFill="1" applyBorder="1"/>
    <xf numFmtId="0" fontId="0" fillId="2" borderId="10" xfId="0" applyFill="1" applyBorder="1"/>
    <xf numFmtId="0" fontId="0" fillId="2" borderId="27" xfId="0" applyFill="1" applyBorder="1"/>
    <xf numFmtId="0" fontId="0" fillId="2" borderId="38" xfId="0" applyFill="1" applyBorder="1" applyAlignment="1">
      <alignment vertical="top"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0" fillId="2" borderId="0" xfId="0" applyFill="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2" borderId="9" xfId="0" applyFont="1" applyFill="1" applyBorder="1"/>
    <xf numFmtId="0" fontId="3" fillId="2" borderId="9" xfId="0" applyFont="1" applyFill="1" applyBorder="1" applyAlignment="1">
      <alignment horizontal="center" vertical="center"/>
    </xf>
    <xf numFmtId="164" fontId="3" fillId="2" borderId="8" xfId="0" applyNumberFormat="1" applyFont="1" applyFill="1" applyBorder="1" applyAlignment="1">
      <alignment horizontal="center"/>
    </xf>
    <xf numFmtId="164" fontId="3" fillId="2" borderId="0" xfId="0" applyNumberFormat="1" applyFont="1" applyFill="1" applyAlignment="1">
      <alignment horizontal="center"/>
    </xf>
    <xf numFmtId="0" fontId="3" fillId="2" borderId="8" xfId="0" applyFont="1" applyFill="1" applyBorder="1" applyAlignment="1">
      <alignment horizontal="center"/>
    </xf>
    <xf numFmtId="0" fontId="1" fillId="2" borderId="0" xfId="0" applyFont="1" applyFill="1"/>
    <xf numFmtId="164" fontId="0" fillId="2" borderId="8" xfId="0" applyNumberFormat="1" applyFill="1" applyBorder="1" applyAlignment="1">
      <alignment horizontal="center"/>
    </xf>
    <xf numFmtId="164" fontId="0" fillId="2" borderId="0" xfId="0" applyNumberFormat="1" applyFill="1" applyAlignment="1">
      <alignment horizontal="center"/>
    </xf>
    <xf numFmtId="0" fontId="0" fillId="2" borderId="8" xfId="0" applyFill="1" applyBorder="1" applyAlignment="1">
      <alignment horizontal="center"/>
    </xf>
    <xf numFmtId="0" fontId="1" fillId="2" borderId="0" xfId="0" applyFont="1" applyFill="1" applyAlignment="1">
      <alignment vertical="top" wrapText="1"/>
    </xf>
    <xf numFmtId="0" fontId="0" fillId="3" borderId="43" xfId="0" applyFill="1" applyBorder="1" applyProtection="1">
      <protection locked="0"/>
    </xf>
    <xf numFmtId="0" fontId="0" fillId="3" borderId="19" xfId="0" applyFill="1" applyBorder="1" applyProtection="1">
      <protection locked="0"/>
    </xf>
    <xf numFmtId="0" fontId="0" fillId="3" borderId="44" xfId="0" applyFill="1" applyBorder="1" applyProtection="1">
      <protection locked="0"/>
    </xf>
    <xf numFmtId="0" fontId="0" fillId="3" borderId="9" xfId="0" applyFill="1" applyBorder="1" applyProtection="1">
      <protection locked="0"/>
    </xf>
    <xf numFmtId="0" fontId="0" fillId="3" borderId="24" xfId="0" applyFill="1" applyBorder="1" applyProtection="1">
      <protection locked="0"/>
    </xf>
    <xf numFmtId="0" fontId="1" fillId="0" borderId="12" xfId="0" applyFont="1" applyBorder="1" applyAlignment="1">
      <alignment horizontal="center" vertical="center"/>
    </xf>
    <xf numFmtId="0" fontId="1" fillId="2" borderId="18" xfId="0" applyFont="1" applyFill="1" applyBorder="1" applyAlignment="1">
      <alignment horizontal="center" vertical="center"/>
    </xf>
    <xf numFmtId="0" fontId="5" fillId="0" borderId="41" xfId="0" applyFont="1" applyBorder="1" applyAlignment="1">
      <alignment horizontal="center" vertical="center"/>
    </xf>
    <xf numFmtId="0" fontId="1" fillId="0" borderId="42" xfId="0" applyFont="1" applyBorder="1" applyAlignment="1">
      <alignment vertical="center"/>
    </xf>
    <xf numFmtId="0" fontId="1" fillId="0" borderId="23" xfId="0" applyFont="1" applyBorder="1" applyAlignment="1">
      <alignment vertical="center"/>
    </xf>
    <xf numFmtId="0" fontId="1" fillId="0" borderId="22" xfId="0" applyFont="1" applyBorder="1" applyAlignment="1">
      <alignment vertical="center"/>
    </xf>
    <xf numFmtId="0" fontId="3" fillId="2" borderId="1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0" xfId="0" applyFont="1" applyFill="1" applyBorder="1"/>
    <xf numFmtId="0" fontId="3" fillId="2" borderId="28" xfId="0" applyFont="1" applyFill="1" applyBorder="1"/>
    <xf numFmtId="0" fontId="3" fillId="2" borderId="21" xfId="0" applyFont="1" applyFill="1" applyBorder="1"/>
    <xf numFmtId="0" fontId="3" fillId="2" borderId="27" xfId="0" applyFont="1" applyFill="1" applyBorder="1"/>
    <xf numFmtId="0" fontId="3" fillId="2" borderId="24" xfId="0" applyFont="1" applyFill="1" applyBorder="1"/>
    <xf numFmtId="164" fontId="3" fillId="2" borderId="19" xfId="0" applyNumberFormat="1" applyFont="1" applyFill="1" applyBorder="1" applyAlignment="1">
      <alignment horizontal="center"/>
    </xf>
    <xf numFmtId="164" fontId="0" fillId="2" borderId="19" xfId="0" applyNumberFormat="1" applyFill="1" applyBorder="1" applyAlignment="1">
      <alignment horizontal="center"/>
    </xf>
    <xf numFmtId="0" fontId="0" fillId="2" borderId="18" xfId="0" applyFill="1" applyBorder="1"/>
    <xf numFmtId="0" fontId="0" fillId="0" borderId="45" xfId="0" applyBorder="1"/>
    <xf numFmtId="49" fontId="0" fillId="3" borderId="11" xfId="0" applyNumberFormat="1" applyFill="1" applyBorder="1" applyProtection="1">
      <protection locked="0"/>
    </xf>
    <xf numFmtId="0" fontId="0" fillId="2" borderId="37" xfId="0" applyFill="1" applyBorder="1" applyAlignment="1">
      <alignment horizontal="left" vertical="top" wrapText="1"/>
    </xf>
    <xf numFmtId="0" fontId="0" fillId="2" borderId="0" xfId="0" applyFill="1" applyAlignment="1">
      <alignment horizontal="left" vertical="top" wrapText="1"/>
    </xf>
    <xf numFmtId="0" fontId="0" fillId="2" borderId="38" xfId="0" applyFill="1" applyBorder="1" applyAlignment="1">
      <alignment horizontal="left" vertical="top" wrapText="1"/>
    </xf>
    <xf numFmtId="0" fontId="7" fillId="2" borderId="37" xfId="1" applyFill="1" applyBorder="1" applyAlignment="1">
      <alignment horizontal="center" vertical="center" wrapText="1"/>
    </xf>
    <xf numFmtId="0" fontId="7" fillId="2" borderId="0" xfId="1" applyFill="1" applyBorder="1" applyAlignment="1">
      <alignment horizontal="center" vertical="center"/>
    </xf>
    <xf numFmtId="0" fontId="7" fillId="2" borderId="38" xfId="1" applyFill="1" applyBorder="1" applyAlignment="1">
      <alignment horizontal="center" vertical="center"/>
    </xf>
    <xf numFmtId="0" fontId="7" fillId="2" borderId="0" xfId="1" applyFill="1" applyBorder="1" applyAlignment="1">
      <alignment horizontal="center" vertical="center" wrapText="1"/>
    </xf>
    <xf numFmtId="0" fontId="7" fillId="2" borderId="38" xfId="1" applyFill="1" applyBorder="1" applyAlignment="1">
      <alignment horizontal="center" vertical="center" wrapText="1"/>
    </xf>
    <xf numFmtId="0" fontId="7" fillId="2" borderId="37" xfId="1" applyFill="1" applyBorder="1" applyAlignment="1">
      <alignment horizontal="left"/>
    </xf>
    <xf numFmtId="0" fontId="7" fillId="2" borderId="0" xfId="1" applyFill="1" applyBorder="1" applyAlignment="1">
      <alignment horizontal="left"/>
    </xf>
    <xf numFmtId="0" fontId="7" fillId="2" borderId="38" xfId="1" applyFill="1" applyBorder="1" applyAlignment="1">
      <alignment horizontal="left"/>
    </xf>
    <xf numFmtId="0" fontId="0" fillId="2" borderId="0" xfId="0" applyFill="1" applyAlignment="1">
      <alignment horizontal="left" wrapText="1"/>
    </xf>
    <xf numFmtId="0" fontId="1" fillId="2" borderId="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6"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xf>
    <xf numFmtId="0" fontId="1" fillId="3" borderId="0" xfId="0" applyFont="1" applyFill="1" applyAlignment="1">
      <alignment horizontal="right"/>
    </xf>
    <xf numFmtId="0" fontId="1" fillId="2" borderId="18"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2" xfId="0" applyFont="1" applyBorder="1" applyAlignment="1">
      <alignment horizontal="center"/>
    </xf>
    <xf numFmtId="0" fontId="1" fillId="0" borderId="6" xfId="0" applyFont="1" applyBorder="1" applyAlignment="1">
      <alignment horizontal="center"/>
    </xf>
    <xf numFmtId="0" fontId="1" fillId="0" borderId="40" xfId="0" applyFont="1" applyBorder="1" applyAlignment="1">
      <alignment horizontal="center"/>
    </xf>
    <xf numFmtId="0" fontId="1" fillId="0" borderId="24" xfId="0" applyFont="1" applyBorder="1" applyAlignment="1">
      <alignment horizontal="center" vertical="center"/>
    </xf>
    <xf numFmtId="0" fontId="1" fillId="0" borderId="23" xfId="0" applyFont="1" applyBorder="1" applyAlignment="1">
      <alignment horizontal="center" vertical="center"/>
    </xf>
  </cellXfs>
  <cellStyles count="2">
    <cellStyle name="Hyperlink" xfId="1" builtinId="8"/>
    <cellStyle name="Normal" xfId="0" builtinId="0"/>
  </cellStyles>
  <dxfs count="7">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49531</xdr:colOff>
      <xdr:row>0</xdr:row>
      <xdr:rowOff>20320</xdr:rowOff>
    </xdr:from>
    <xdr:to>
      <xdr:col>14</xdr:col>
      <xdr:colOff>552450</xdr:colOff>
      <xdr:row>3</xdr:row>
      <xdr:rowOff>1960742</xdr:rowOff>
    </xdr:to>
    <xdr:pic>
      <xdr:nvPicPr>
        <xdr:cNvPr id="3" name="Picture 2">
          <a:extLst>
            <a:ext uri="{FF2B5EF4-FFF2-40B4-BE49-F238E27FC236}">
              <a16:creationId xmlns:a16="http://schemas.microsoft.com/office/drawing/2014/main" id="{6ACB7C14-E94E-4DBA-A303-D4E6DF9CA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0631" y="20320"/>
          <a:ext cx="9275444" cy="24890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ottishrowing.sharepoint.com/sites/Events/Shared%20Documents/Indoor%20Champs/2018/Championships/Entry%20Info/Bulk%20Indoors%20Entry%20For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Form"/>
      <sheetName val="Photo consent"/>
      <sheetName val="EventList"/>
    </sheetNames>
    <sheetDataSet>
      <sheetData sheetId="0">
        <row r="8">
          <cell r="B8">
            <v>44847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cotchamps.org/index.php/indoors/indoorchampionships" TargetMode="External"/><Relationship Id="rId2" Type="http://schemas.openxmlformats.org/officeDocument/2006/relationships/hyperlink" Target="mailto:indoors@scottish-rowing.org.uk" TargetMode="External"/><Relationship Id="rId1" Type="http://schemas.openxmlformats.org/officeDocument/2006/relationships/hyperlink" Target="mailto:indoorchampionships@scottish-rowing.org.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ndoors@scottish-rowing.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D996-AD52-44FA-BC3B-31955E84EA4D}">
  <dimension ref="C4:O24"/>
  <sheetViews>
    <sheetView tabSelected="1" workbookViewId="0">
      <selection activeCell="I10" sqref="I10"/>
    </sheetView>
  </sheetViews>
  <sheetFormatPr defaultColWidth="8.6640625" defaultRowHeight="14.4" x14ac:dyDescent="0.3"/>
  <cols>
    <col min="1" max="5" width="8.6640625" style="2"/>
    <col min="6" max="6" width="5.33203125" style="2" customWidth="1"/>
    <col min="7" max="7" width="5" style="2" customWidth="1"/>
    <col min="8" max="8" width="8.6640625" style="2"/>
    <col min="9" max="9" width="37.6640625" style="2" customWidth="1"/>
    <col min="10" max="11" width="8.6640625" style="2"/>
    <col min="12" max="12" width="11.109375" style="2" customWidth="1"/>
    <col min="13" max="16384" width="8.6640625" style="2"/>
  </cols>
  <sheetData>
    <row r="4" spans="3:15" ht="158.4" customHeight="1" x14ac:dyDescent="0.3"/>
    <row r="5" spans="3:15" ht="15.6" customHeight="1" x14ac:dyDescent="0.3">
      <c r="C5" s="53" t="s">
        <v>0</v>
      </c>
      <c r="D5" s="54"/>
      <c r="E5" s="54"/>
      <c r="F5" s="54"/>
      <c r="G5" s="54"/>
      <c r="H5" s="54"/>
      <c r="I5" s="54"/>
      <c r="J5" s="54"/>
      <c r="K5" s="54"/>
      <c r="L5" s="54"/>
      <c r="M5" s="54"/>
      <c r="N5" s="54"/>
      <c r="O5" s="55"/>
    </row>
    <row r="6" spans="3:15" s="7" customFormat="1" ht="51.45" customHeight="1" x14ac:dyDescent="0.3">
      <c r="C6" s="98" t="s">
        <v>1</v>
      </c>
      <c r="D6" s="99"/>
      <c r="E6" s="99"/>
      <c r="F6" s="99"/>
      <c r="G6" s="99"/>
      <c r="H6" s="99"/>
      <c r="I6" s="99"/>
      <c r="J6" s="99"/>
      <c r="K6" s="99"/>
      <c r="L6" s="99"/>
      <c r="M6" s="99"/>
      <c r="N6" s="99"/>
      <c r="O6" s="100"/>
    </row>
    <row r="7" spans="3:15" s="7" customFormat="1" ht="133.19999999999999" customHeight="1" x14ac:dyDescent="0.3">
      <c r="C7" s="98" t="s">
        <v>2</v>
      </c>
      <c r="D7" s="101"/>
      <c r="E7" s="101"/>
      <c r="F7" s="101"/>
      <c r="G7" s="101"/>
      <c r="H7" s="101"/>
      <c r="I7" s="101"/>
      <c r="J7" s="101"/>
      <c r="K7" s="101"/>
      <c r="L7" s="101"/>
      <c r="M7" s="101"/>
      <c r="N7" s="101"/>
      <c r="O7" s="102"/>
    </row>
    <row r="8" spans="3:15" ht="9.6" customHeight="1" x14ac:dyDescent="0.3">
      <c r="C8" s="42"/>
      <c r="O8" s="43"/>
    </row>
    <row r="9" spans="3:15" x14ac:dyDescent="0.3">
      <c r="C9" s="44"/>
      <c r="O9" s="43"/>
    </row>
    <row r="10" spans="3:15" x14ac:dyDescent="0.3">
      <c r="C10" s="44"/>
      <c r="H10" s="45" t="s">
        <v>3</v>
      </c>
      <c r="I10" s="5"/>
      <c r="M10" s="45" t="s">
        <v>4</v>
      </c>
      <c r="N10" s="2">
        <f>COUNTA('Individual Entries'!C5:E201)</f>
        <v>0</v>
      </c>
      <c r="O10" s="43"/>
    </row>
    <row r="11" spans="3:15" x14ac:dyDescent="0.3">
      <c r="C11" s="44"/>
      <c r="H11" s="45" t="s">
        <v>5</v>
      </c>
      <c r="I11" s="5"/>
      <c r="M11" s="45" t="s">
        <v>6</v>
      </c>
      <c r="N11" s="2">
        <f>COUNTA('Individual Entries'!C6:E202)</f>
        <v>0</v>
      </c>
      <c r="O11" s="43"/>
    </row>
    <row r="12" spans="3:15" x14ac:dyDescent="0.3">
      <c r="C12" s="44"/>
      <c r="H12" s="45" t="s">
        <v>7</v>
      </c>
      <c r="I12" s="5"/>
      <c r="M12" s="45" t="s">
        <v>8</v>
      </c>
      <c r="N12" s="2">
        <f>COUNTA('Team Entries'!A4:A200)</f>
        <v>0</v>
      </c>
      <c r="O12" s="43"/>
    </row>
    <row r="13" spans="3:15" x14ac:dyDescent="0.3">
      <c r="C13" s="44"/>
      <c r="H13" s="45" t="s">
        <v>9</v>
      </c>
      <c r="I13" s="94"/>
      <c r="M13" s="2" t="s">
        <v>10</v>
      </c>
      <c r="N13" s="46">
        <f ca="1">SUM('Individual Entries'!I5:I201,'Team Entries'!K4:K200,'Adaptive or Junior Entries'!G5:G201)</f>
        <v>0</v>
      </c>
      <c r="O13" s="43"/>
    </row>
    <row r="14" spans="3:15" x14ac:dyDescent="0.3">
      <c r="C14" s="44"/>
      <c r="H14" s="45"/>
      <c r="I14" s="45"/>
      <c r="O14" s="43"/>
    </row>
    <row r="15" spans="3:15" x14ac:dyDescent="0.3">
      <c r="C15" s="44"/>
      <c r="H15" s="45" t="s">
        <v>11</v>
      </c>
      <c r="I15" s="5"/>
      <c r="O15" s="43"/>
    </row>
    <row r="16" spans="3:15" ht="14.4" customHeight="1" x14ac:dyDescent="0.3">
      <c r="C16" s="44"/>
      <c r="D16" s="47"/>
      <c r="E16" s="47"/>
      <c r="F16" s="47"/>
      <c r="G16" s="47"/>
      <c r="H16" s="45" t="s">
        <v>12</v>
      </c>
      <c r="I16" s="5"/>
      <c r="O16" s="43"/>
    </row>
    <row r="17" spans="3:15" x14ac:dyDescent="0.3">
      <c r="C17" s="44"/>
      <c r="O17" s="43"/>
    </row>
    <row r="18" spans="3:15" x14ac:dyDescent="0.3">
      <c r="C18" s="44"/>
      <c r="O18" s="43"/>
    </row>
    <row r="19" spans="3:15" x14ac:dyDescent="0.3">
      <c r="C19" s="42" t="s">
        <v>13</v>
      </c>
      <c r="O19" s="43"/>
    </row>
    <row r="20" spans="3:15" ht="75.599999999999994" customHeight="1" x14ac:dyDescent="0.3">
      <c r="C20" s="95" t="s">
        <v>14</v>
      </c>
      <c r="D20" s="96"/>
      <c r="E20" s="96"/>
      <c r="F20" s="96"/>
      <c r="G20" s="96"/>
      <c r="H20" s="96"/>
      <c r="I20" s="96"/>
      <c r="J20" s="96"/>
      <c r="K20" s="96"/>
      <c r="L20" s="96"/>
      <c r="M20" s="96"/>
      <c r="N20" s="96"/>
      <c r="O20" s="97"/>
    </row>
    <row r="21" spans="3:15" x14ac:dyDescent="0.3">
      <c r="C21" s="48"/>
      <c r="D21" s="49"/>
      <c r="E21" s="49"/>
      <c r="F21" s="49"/>
      <c r="G21" s="49"/>
      <c r="H21" s="49"/>
      <c r="I21" s="49"/>
      <c r="J21" s="49"/>
      <c r="K21" s="49"/>
      <c r="L21" s="49"/>
      <c r="M21" s="49"/>
      <c r="N21" s="49"/>
      <c r="O21" s="56"/>
    </row>
    <row r="22" spans="3:15" ht="12.9" customHeight="1" x14ac:dyDescent="0.3">
      <c r="C22" s="42" t="s">
        <v>15</v>
      </c>
      <c r="O22" s="43"/>
    </row>
    <row r="23" spans="3:15" ht="12.9" customHeight="1" x14ac:dyDescent="0.3">
      <c r="C23" s="103" t="s">
        <v>16</v>
      </c>
      <c r="D23" s="104"/>
      <c r="E23" s="104"/>
      <c r="F23" s="104"/>
      <c r="G23" s="104"/>
      <c r="H23" s="104"/>
      <c r="I23" s="104"/>
      <c r="J23" s="104"/>
      <c r="K23" s="104"/>
      <c r="L23" s="104"/>
      <c r="M23" s="104"/>
      <c r="N23" s="104"/>
      <c r="O23" s="105"/>
    </row>
    <row r="24" spans="3:15" x14ac:dyDescent="0.3">
      <c r="C24" s="50"/>
      <c r="D24" s="51"/>
      <c r="E24" s="51"/>
      <c r="F24" s="51"/>
      <c r="G24" s="51"/>
      <c r="H24" s="51"/>
      <c r="I24" s="51"/>
      <c r="J24" s="51"/>
      <c r="K24" s="51"/>
      <c r="L24" s="51"/>
      <c r="M24" s="51"/>
      <c r="N24" s="51"/>
      <c r="O24" s="52"/>
    </row>
  </sheetData>
  <sheetProtection algorithmName="SHA-512" hashValue="d02lvWoYrfOAAFczbgQe/Gli8QJ+IfQdHKhluNlap5CGMXhobFD7Xu0ULGKVD/ensnBCb1VWLYCJydbptv5TPQ==" saltValue="qhrWRrSkLPRdeqyhL1jAjQ==" spinCount="100000" sheet="1" objects="1" scenarios="1" selectLockedCells="1"/>
  <mergeCells count="4">
    <mergeCell ref="C20:O20"/>
    <mergeCell ref="C6:O6"/>
    <mergeCell ref="C7:O7"/>
    <mergeCell ref="C23:O23"/>
  </mergeCells>
  <hyperlinks>
    <hyperlink ref="C23" r:id="rId1" display="If you have any questions about hosting athletes at your venue for the competition, please contact indoorchampionships@scottish-rowing.org.uk." xr:uid="{A89A250C-FA7E-4ED6-9556-C14EA2B5BA6D}"/>
    <hyperlink ref="C7:O7" r:id="rId2" display="mailto:indoors@scottish-rowing.org.uk" xr:uid="{13597272-3731-42EA-80F6-5A7A47E332D1}"/>
    <hyperlink ref="C6:O6" r:id="rId3" display="This year the Scottish Rowing Indoor Championships will take place on the 29th November. Details of the event, rules and event eligibility information are all available on our website: www.scottishrowingindoors.com." xr:uid="{EDD6B3A3-E61C-419D-813B-D1738EA0B597}"/>
    <hyperlink ref="C23:O23" r:id="rId4" display="If you have any questions about hosting athletes at your venue for the competition, please contact indoors@scottish-rowing.org.uk." xr:uid="{93FA8F14-CEAA-4310-91F7-290E992A73F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A6740-A04A-4299-91F3-40A0B44F1E9D}">
  <dimension ref="A1:R201"/>
  <sheetViews>
    <sheetView workbookViewId="0">
      <selection activeCell="A5" sqref="A5"/>
    </sheetView>
  </sheetViews>
  <sheetFormatPr defaultColWidth="8.88671875" defaultRowHeight="14.4" x14ac:dyDescent="0.3"/>
  <cols>
    <col min="1" max="1" width="15.88671875" customWidth="1"/>
    <col min="2" max="2" width="13.5546875" customWidth="1"/>
    <col min="3" max="5" width="45.88671875" customWidth="1"/>
    <col min="6" max="6" width="15.44140625" style="59" hidden="1" customWidth="1"/>
    <col min="7" max="8" width="13" style="59" hidden="1" customWidth="1"/>
    <col min="9" max="9" width="13" style="59" customWidth="1"/>
    <col min="10" max="10" width="13" style="59" hidden="1" customWidth="1"/>
    <col min="11" max="11" width="35.6640625" style="59" hidden="1" customWidth="1"/>
    <col min="12" max="12" width="13" style="59" hidden="1" customWidth="1"/>
    <col min="13" max="13" width="35.6640625" style="59" hidden="1" customWidth="1"/>
    <col min="14" max="14" width="13" style="59" hidden="1" customWidth="1"/>
    <col min="15" max="15" width="35.6640625" style="59" hidden="1" customWidth="1"/>
    <col min="16" max="16" width="13" style="59" hidden="1" customWidth="1"/>
    <col min="17" max="17" width="0" style="2" hidden="1" customWidth="1"/>
    <col min="18" max="18" width="55.5546875" style="2" hidden="1" customWidth="1"/>
  </cols>
  <sheetData>
    <row r="1" spans="1:18" ht="15" customHeight="1" thickBot="1" x14ac:dyDescent="0.35">
      <c r="A1" s="111" t="s">
        <v>17</v>
      </c>
      <c r="B1" s="111" t="s">
        <v>18</v>
      </c>
      <c r="C1" s="57" t="s">
        <v>19</v>
      </c>
      <c r="D1" s="57" t="s">
        <v>20</v>
      </c>
      <c r="E1" s="58" t="s">
        <v>21</v>
      </c>
      <c r="F1" s="109" t="s">
        <v>22</v>
      </c>
      <c r="G1" s="109" t="s">
        <v>22</v>
      </c>
      <c r="H1" s="109" t="s">
        <v>22</v>
      </c>
      <c r="I1" s="107" t="s">
        <v>23</v>
      </c>
      <c r="K1" s="107" t="s">
        <v>24</v>
      </c>
      <c r="L1" s="107" t="s">
        <v>25</v>
      </c>
      <c r="M1" s="107" t="s">
        <v>24</v>
      </c>
      <c r="N1" s="107" t="s">
        <v>25</v>
      </c>
      <c r="O1" s="107" t="s">
        <v>24</v>
      </c>
      <c r="P1" s="107" t="s">
        <v>25</v>
      </c>
    </row>
    <row r="2" spans="1:18" ht="15" thickBot="1" x14ac:dyDescent="0.35">
      <c r="A2" s="112"/>
      <c r="B2" s="112"/>
      <c r="C2" s="60"/>
      <c r="D2" s="60"/>
      <c r="E2" s="61"/>
      <c r="F2" s="110"/>
      <c r="G2" s="110"/>
      <c r="H2" s="110"/>
      <c r="I2" s="108"/>
      <c r="K2" s="108"/>
      <c r="L2" s="108"/>
      <c r="M2" s="108"/>
      <c r="N2" s="108"/>
      <c r="O2" s="108"/>
      <c r="P2" s="108"/>
    </row>
    <row r="3" spans="1:18" x14ac:dyDescent="0.3">
      <c r="A3" s="62" t="s">
        <v>26</v>
      </c>
      <c r="B3" s="62" t="s">
        <v>27</v>
      </c>
      <c r="C3" s="63" t="s">
        <v>38</v>
      </c>
      <c r="D3" s="63" t="s">
        <v>52</v>
      </c>
      <c r="E3" s="63" t="s">
        <v>97</v>
      </c>
      <c r="F3" s="64" t="str">
        <f>_xlfn.XLOOKUP(C3,'Individual Events'!A:A,'Individual Events'!B:B,"")</f>
        <v/>
      </c>
      <c r="G3" s="64" t="str">
        <f>_xlfn.XLOOKUP(D3,'Individual Events'!B:B,'Individual Events'!C:C,"")</f>
        <v>2000m</v>
      </c>
      <c r="H3" s="64"/>
      <c r="I3" s="64"/>
      <c r="J3" s="65"/>
      <c r="K3" s="66"/>
      <c r="L3" s="64"/>
      <c r="M3" s="66"/>
      <c r="N3" s="64"/>
      <c r="O3" s="66"/>
      <c r="P3" s="64"/>
      <c r="R3" s="67"/>
    </row>
    <row r="4" spans="1:18" x14ac:dyDescent="0.3">
      <c r="A4" s="62" t="s">
        <v>28</v>
      </c>
      <c r="B4" s="62" t="s">
        <v>29</v>
      </c>
      <c r="C4" s="63" t="s">
        <v>115</v>
      </c>
      <c r="D4" s="63" t="s">
        <v>154</v>
      </c>
      <c r="E4" s="63"/>
      <c r="F4" s="64" t="str">
        <f>_xlfn.XLOOKUP(C4,'Individual Events'!A:A,'Individual Events'!B:B,"")</f>
        <v/>
      </c>
      <c r="G4" s="64" t="str">
        <f>_xlfn.XLOOKUP(D4,'Individual Events'!B:B,'Individual Events'!C:C,"")</f>
        <v>1000m</v>
      </c>
      <c r="H4" s="64"/>
      <c r="I4" s="64"/>
      <c r="J4" s="65"/>
      <c r="K4" s="66"/>
      <c r="L4" s="64"/>
      <c r="M4" s="66"/>
      <c r="N4" s="64"/>
      <c r="O4" s="66"/>
      <c r="P4" s="64"/>
      <c r="R4" s="96"/>
    </row>
    <row r="5" spans="1:18" ht="14.4" customHeight="1" x14ac:dyDescent="0.3">
      <c r="A5" s="6"/>
      <c r="B5" s="6"/>
      <c r="C5" s="6"/>
      <c r="D5" s="6"/>
      <c r="E5" s="6"/>
      <c r="F5" s="68">
        <f>IFERROR(VLOOKUP(C5,'Individual Events'!$B$4:$J$122,8,FALSE),0)</f>
        <v>0</v>
      </c>
      <c r="G5" s="68">
        <f>IFERROR(VLOOKUP(D5,'Individual Events'!$B$4:$J$122,8,FALSE),0)</f>
        <v>0</v>
      </c>
      <c r="H5" s="68">
        <f>IFERROR(VLOOKUP(E5,'Individual Events'!$B$4:$J$122,8,FALSE),0)</f>
        <v>0</v>
      </c>
      <c r="I5" s="68">
        <f t="shared" ref="I5:I36" si="0">IF((COUNTBLANK(C5))+(COUNTBLANK(D5))+(COUNTBLANK(E5))&lt;2,(F5+G5+H5)*0.9,(F5+G5+H5))</f>
        <v>0</v>
      </c>
      <c r="J5" s="69"/>
      <c r="K5" s="70">
        <f>IFERROR(VLOOKUP(C5,'Individual Events'!$B$4:$J$122,4,FALSE),0)</f>
        <v>0</v>
      </c>
      <c r="L5" s="68" t="str">
        <f>LEFT(K5,3)</f>
        <v>0</v>
      </c>
      <c r="M5" s="70">
        <f>IFERROR(VLOOKUP(D5,'Individual Events'!$B$4:$J$122,4,FALSE),0)</f>
        <v>0</v>
      </c>
      <c r="N5" s="68" t="str">
        <f>LEFT(M5,3)</f>
        <v>0</v>
      </c>
      <c r="O5" s="70">
        <f>IFERROR(VLOOKUP(E5,'Individual Events'!$B$4:$J$122,4,FALSE),0)</f>
        <v>0</v>
      </c>
      <c r="P5" s="68" t="str">
        <f>LEFT(O5,3)</f>
        <v>0</v>
      </c>
      <c r="R5" s="96"/>
    </row>
    <row r="6" spans="1:18" x14ac:dyDescent="0.3">
      <c r="A6" s="6"/>
      <c r="B6" s="6"/>
      <c r="C6" s="6"/>
      <c r="D6" s="6"/>
      <c r="E6" s="6"/>
      <c r="F6" s="68">
        <f>IFERROR(VLOOKUP(C6,'Individual Events'!$B$4:$J$122,8,FALSE),0)</f>
        <v>0</v>
      </c>
      <c r="G6" s="68">
        <f>IFERROR(VLOOKUP(D6,'Individual Events'!$B$4:$J$122,8,FALSE),0)</f>
        <v>0</v>
      </c>
      <c r="H6" s="68">
        <f>IFERROR(VLOOKUP(E6,'Individual Events'!$B$4:$J$122,8,FALSE),0)</f>
        <v>0</v>
      </c>
      <c r="I6" s="68">
        <f t="shared" si="0"/>
        <v>0</v>
      </c>
      <c r="J6" s="69"/>
      <c r="K6" s="70">
        <f>IFERROR(VLOOKUP(C6,'Individual Events'!$B$4:$J$122,4,FALSE),0)</f>
        <v>0</v>
      </c>
      <c r="L6" s="68" t="str">
        <f t="shared" ref="L6:N69" si="1">LEFT(K6,3)</f>
        <v>0</v>
      </c>
      <c r="M6" s="70">
        <f>IFERROR(VLOOKUP(D6,'Individual Events'!$B$4:$J$122,4,FALSE),0)</f>
        <v>0</v>
      </c>
      <c r="N6" s="68" t="str">
        <f t="shared" si="1"/>
        <v>0</v>
      </c>
      <c r="O6" s="70">
        <f>IFERROR(VLOOKUP(E6,'Individual Events'!$B$4:$J$122,4,FALSE),0)</f>
        <v>0</v>
      </c>
      <c r="P6" s="68" t="str">
        <f t="shared" ref="P6" si="2">LEFT(O6,3)</f>
        <v>0</v>
      </c>
    </row>
    <row r="7" spans="1:18" x14ac:dyDescent="0.3">
      <c r="A7" s="6"/>
      <c r="B7" s="6"/>
      <c r="C7" s="6"/>
      <c r="D7" s="6"/>
      <c r="E7" s="6"/>
      <c r="F7" s="68">
        <f>IFERROR(VLOOKUP(C7,'Individual Events'!$B$4:$J$122,8,FALSE),0)</f>
        <v>0</v>
      </c>
      <c r="G7" s="68">
        <f>IFERROR(VLOOKUP(D7,'Individual Events'!$B$4:$J$122,8,FALSE),0)</f>
        <v>0</v>
      </c>
      <c r="H7" s="68">
        <f>IFERROR(VLOOKUP(E7,'Individual Events'!$B$4:$J$122,8,FALSE),0)</f>
        <v>0</v>
      </c>
      <c r="I7" s="68">
        <f t="shared" si="0"/>
        <v>0</v>
      </c>
      <c r="J7" s="69"/>
      <c r="K7" s="70">
        <f>IFERROR(VLOOKUP(C7,'Individual Events'!$B$4:$J$122,4,FALSE),0)</f>
        <v>0</v>
      </c>
      <c r="L7" s="68" t="str">
        <f t="shared" si="1"/>
        <v>0</v>
      </c>
      <c r="M7" s="70">
        <f>IFERROR(VLOOKUP(D7,'Individual Events'!$B$4:$J$122,4,FALSE),0)</f>
        <v>0</v>
      </c>
      <c r="N7" s="68" t="str">
        <f t="shared" si="1"/>
        <v>0</v>
      </c>
      <c r="O7" s="70">
        <f>IFERROR(VLOOKUP(E7,'Individual Events'!$B$4:$J$122,4,FALSE),0)</f>
        <v>0</v>
      </c>
      <c r="P7" s="68" t="str">
        <f t="shared" ref="P7" si="3">LEFT(O7,3)</f>
        <v>0</v>
      </c>
      <c r="R7" s="71"/>
    </row>
    <row r="8" spans="1:18" x14ac:dyDescent="0.3">
      <c r="A8" s="6"/>
      <c r="B8" s="6"/>
      <c r="C8" s="6"/>
      <c r="D8" s="6"/>
      <c r="E8" s="6"/>
      <c r="F8" s="68">
        <f>IFERROR(VLOOKUP(C8,'Individual Events'!$B$4:$J$122,8,FALSE),0)</f>
        <v>0</v>
      </c>
      <c r="G8" s="68">
        <f>IFERROR(VLOOKUP(D8,'Individual Events'!$B$4:$J$122,8,FALSE),0)</f>
        <v>0</v>
      </c>
      <c r="H8" s="68">
        <f>IFERROR(VLOOKUP(E8,'Individual Events'!$B$4:$J$122,8,FALSE),0)</f>
        <v>0</v>
      </c>
      <c r="I8" s="68">
        <f t="shared" si="0"/>
        <v>0</v>
      </c>
      <c r="J8" s="69"/>
      <c r="K8" s="70">
        <f>IFERROR(VLOOKUP(C8,'Individual Events'!$B$4:$J$122,4,FALSE),0)</f>
        <v>0</v>
      </c>
      <c r="L8" s="68" t="str">
        <f t="shared" si="1"/>
        <v>0</v>
      </c>
      <c r="M8" s="70">
        <f>IFERROR(VLOOKUP(D8,'Individual Events'!$B$4:$J$122,4,FALSE),0)</f>
        <v>0</v>
      </c>
      <c r="N8" s="68" t="str">
        <f t="shared" si="1"/>
        <v>0</v>
      </c>
      <c r="O8" s="70">
        <f>IFERROR(VLOOKUP(E8,'Individual Events'!$B$4:$J$122,4,FALSE),0)</f>
        <v>0</v>
      </c>
      <c r="P8" s="68" t="str">
        <f t="shared" ref="P8" si="4">LEFT(O8,3)</f>
        <v>0</v>
      </c>
      <c r="R8" s="96"/>
    </row>
    <row r="9" spans="1:18" ht="14.4" customHeight="1" x14ac:dyDescent="0.3">
      <c r="A9" s="6"/>
      <c r="B9" s="6"/>
      <c r="C9" s="6"/>
      <c r="D9" s="6"/>
      <c r="E9" s="6"/>
      <c r="F9" s="68">
        <f>IFERROR(VLOOKUP(C9,'Individual Events'!$B$4:$J$122,8,FALSE),0)</f>
        <v>0</v>
      </c>
      <c r="G9" s="68">
        <f>IFERROR(VLOOKUP(D9,'Individual Events'!$B$4:$J$122,8,FALSE),0)</f>
        <v>0</v>
      </c>
      <c r="H9" s="68">
        <f>IFERROR(VLOOKUP(E9,'Individual Events'!$B$4:$J$122,8,FALSE),0)</f>
        <v>0</v>
      </c>
      <c r="I9" s="68">
        <f t="shared" si="0"/>
        <v>0</v>
      </c>
      <c r="J9" s="69"/>
      <c r="K9" s="70">
        <f>IFERROR(VLOOKUP(C9,'Individual Events'!$B$4:$J$122,4,FALSE),0)</f>
        <v>0</v>
      </c>
      <c r="L9" s="68" t="str">
        <f t="shared" si="1"/>
        <v>0</v>
      </c>
      <c r="M9" s="70">
        <f>IFERROR(VLOOKUP(D9,'Individual Events'!$B$4:$J$122,4,FALSE),0)</f>
        <v>0</v>
      </c>
      <c r="N9" s="68" t="str">
        <f t="shared" si="1"/>
        <v>0</v>
      </c>
      <c r="O9" s="70">
        <f>IFERROR(VLOOKUP(E9,'Individual Events'!$B$4:$J$122,4,FALSE),0)</f>
        <v>0</v>
      </c>
      <c r="P9" s="68" t="str">
        <f t="shared" ref="P9" si="5">LEFT(O9,3)</f>
        <v>0</v>
      </c>
      <c r="R9" s="96"/>
    </row>
    <row r="10" spans="1:18" x14ac:dyDescent="0.3">
      <c r="A10" s="6"/>
      <c r="B10" s="6"/>
      <c r="C10" s="6"/>
      <c r="D10" s="6"/>
      <c r="E10" s="6"/>
      <c r="F10" s="68">
        <f>IFERROR(VLOOKUP(C10,'Individual Events'!$B$4:$J$122,8,FALSE),0)</f>
        <v>0</v>
      </c>
      <c r="G10" s="68">
        <f>IFERROR(VLOOKUP(D10,'Individual Events'!$B$4:$J$122,8,FALSE),0)</f>
        <v>0</v>
      </c>
      <c r="H10" s="68">
        <f>IFERROR(VLOOKUP(E10,'Individual Events'!$B$4:$J$122,8,FALSE),0)</f>
        <v>0</v>
      </c>
      <c r="I10" s="68">
        <f t="shared" si="0"/>
        <v>0</v>
      </c>
      <c r="J10" s="69"/>
      <c r="K10" s="70">
        <f>IFERROR(VLOOKUP(C10,'Individual Events'!$B$4:$J$122,4,FALSE),0)</f>
        <v>0</v>
      </c>
      <c r="L10" s="68" t="str">
        <f t="shared" si="1"/>
        <v>0</v>
      </c>
      <c r="M10" s="70">
        <f>IFERROR(VLOOKUP(D10,'Individual Events'!$B$4:$J$122,4,FALSE),0)</f>
        <v>0</v>
      </c>
      <c r="N10" s="68" t="str">
        <f t="shared" si="1"/>
        <v>0</v>
      </c>
      <c r="O10" s="70">
        <f>IFERROR(VLOOKUP(E10,'Individual Events'!$B$4:$J$122,4,FALSE),0)</f>
        <v>0</v>
      </c>
      <c r="P10" s="68" t="str">
        <f t="shared" ref="P10" si="6">LEFT(O10,3)</f>
        <v>0</v>
      </c>
    </row>
    <row r="11" spans="1:18" x14ac:dyDescent="0.3">
      <c r="A11" s="6"/>
      <c r="B11" s="6"/>
      <c r="C11" s="6"/>
      <c r="D11" s="6"/>
      <c r="E11" s="6"/>
      <c r="F11" s="68">
        <f>IFERROR(VLOOKUP(C11,'Individual Events'!$B$4:$J$122,8,FALSE),0)</f>
        <v>0</v>
      </c>
      <c r="G11" s="68">
        <f>IFERROR(VLOOKUP(D11,'Individual Events'!$B$4:$J$122,8,FALSE),0)</f>
        <v>0</v>
      </c>
      <c r="H11" s="68">
        <f>IFERROR(VLOOKUP(E11,'Individual Events'!$B$4:$J$122,8,FALSE),0)</f>
        <v>0</v>
      </c>
      <c r="I11" s="68">
        <f t="shared" si="0"/>
        <v>0</v>
      </c>
      <c r="J11" s="69"/>
      <c r="K11" s="70">
        <f>IFERROR(VLOOKUP(C11,'Individual Events'!$B$4:$J$122,4,FALSE),0)</f>
        <v>0</v>
      </c>
      <c r="L11" s="68" t="str">
        <f t="shared" si="1"/>
        <v>0</v>
      </c>
      <c r="M11" s="70">
        <f>IFERROR(VLOOKUP(D11,'Individual Events'!$B$4:$J$122,4,FALSE),0)</f>
        <v>0</v>
      </c>
      <c r="N11" s="68" t="str">
        <f t="shared" si="1"/>
        <v>0</v>
      </c>
      <c r="O11" s="70">
        <f>IFERROR(VLOOKUP(E11,'Individual Events'!$B$4:$J$122,4,FALSE),0)</f>
        <v>0</v>
      </c>
      <c r="P11" s="68" t="str">
        <f t="shared" ref="P11" si="7">LEFT(O11,3)</f>
        <v>0</v>
      </c>
      <c r="R11" s="67" t="s">
        <v>39</v>
      </c>
    </row>
    <row r="12" spans="1:18" x14ac:dyDescent="0.3">
      <c r="A12" s="6"/>
      <c r="B12" s="6"/>
      <c r="C12" s="6"/>
      <c r="D12" s="6"/>
      <c r="E12" s="6"/>
      <c r="F12" s="68">
        <f>IFERROR(VLOOKUP(C12,'Individual Events'!$B$4:$J$122,8,FALSE),0)</f>
        <v>0</v>
      </c>
      <c r="G12" s="68">
        <f>IFERROR(VLOOKUP(D12,'Individual Events'!$B$4:$J$122,8,FALSE),0)</f>
        <v>0</v>
      </c>
      <c r="H12" s="68">
        <f>IFERROR(VLOOKUP(E12,'Individual Events'!$B$4:$J$122,8,FALSE),0)</f>
        <v>0</v>
      </c>
      <c r="I12" s="68">
        <f t="shared" si="0"/>
        <v>0</v>
      </c>
      <c r="J12" s="69"/>
      <c r="K12" s="70">
        <f>IFERROR(VLOOKUP(C12,'Individual Events'!$B$4:$J$122,4,FALSE),0)</f>
        <v>0</v>
      </c>
      <c r="L12" s="68" t="str">
        <f t="shared" si="1"/>
        <v>0</v>
      </c>
      <c r="M12" s="70">
        <f>IFERROR(VLOOKUP(D12,'Individual Events'!$B$4:$J$122,4,FALSE),0)</f>
        <v>0</v>
      </c>
      <c r="N12" s="68" t="str">
        <f t="shared" si="1"/>
        <v>0</v>
      </c>
      <c r="O12" s="70">
        <f>IFERROR(VLOOKUP(E12,'Individual Events'!$B$4:$J$122,4,FALSE),0)</f>
        <v>0</v>
      </c>
      <c r="P12" s="68" t="str">
        <f t="shared" ref="P12" si="8">LEFT(O12,3)</f>
        <v>0</v>
      </c>
      <c r="R12" s="106" t="s">
        <v>40</v>
      </c>
    </row>
    <row r="13" spans="1:18" x14ac:dyDescent="0.3">
      <c r="A13" s="6"/>
      <c r="B13" s="6"/>
      <c r="C13" s="6"/>
      <c r="D13" s="6"/>
      <c r="E13" s="6"/>
      <c r="F13" s="68">
        <f>IFERROR(VLOOKUP(C13,'Individual Events'!$B$4:$J$122,8,FALSE),0)</f>
        <v>0</v>
      </c>
      <c r="G13" s="68">
        <f>IFERROR(VLOOKUP(D13,'Individual Events'!$B$4:$J$122,8,FALSE),0)</f>
        <v>0</v>
      </c>
      <c r="H13" s="68">
        <f>IFERROR(VLOOKUP(E13,'Individual Events'!$B$4:$J$122,8,FALSE),0)</f>
        <v>0</v>
      </c>
      <c r="I13" s="68">
        <f t="shared" si="0"/>
        <v>0</v>
      </c>
      <c r="J13" s="69"/>
      <c r="K13" s="70">
        <f>IFERROR(VLOOKUP(C13,'Individual Events'!$B$4:$J$122,4,FALSE),0)</f>
        <v>0</v>
      </c>
      <c r="L13" s="68" t="str">
        <f t="shared" si="1"/>
        <v>0</v>
      </c>
      <c r="M13" s="70">
        <f>IFERROR(VLOOKUP(D13,'Individual Events'!$B$4:$J$122,4,FALSE),0)</f>
        <v>0</v>
      </c>
      <c r="N13" s="68" t="str">
        <f t="shared" si="1"/>
        <v>0</v>
      </c>
      <c r="O13" s="70">
        <f>IFERROR(VLOOKUP(E13,'Individual Events'!$B$4:$J$122,4,FALSE),0)</f>
        <v>0</v>
      </c>
      <c r="P13" s="68" t="str">
        <f t="shared" ref="P13" si="9">LEFT(O13,3)</f>
        <v>0</v>
      </c>
      <c r="R13" s="106"/>
    </row>
    <row r="14" spans="1:18" x14ac:dyDescent="0.3">
      <c r="A14" s="6"/>
      <c r="B14" s="6"/>
      <c r="C14" s="6"/>
      <c r="D14" s="6"/>
      <c r="E14" s="6"/>
      <c r="F14" s="68">
        <f>IFERROR(VLOOKUP(C14,'Individual Events'!$B$4:$J$122,8,FALSE),0)</f>
        <v>0</v>
      </c>
      <c r="G14" s="68">
        <f>IFERROR(VLOOKUP(D14,'Individual Events'!$B$4:$J$122,8,FALSE),0)</f>
        <v>0</v>
      </c>
      <c r="H14" s="68">
        <f>IFERROR(VLOOKUP(E14,'Individual Events'!$B$4:$J$122,8,FALSE),0)</f>
        <v>0</v>
      </c>
      <c r="I14" s="68">
        <f t="shared" si="0"/>
        <v>0</v>
      </c>
      <c r="J14" s="69"/>
      <c r="K14" s="70">
        <f>IFERROR(VLOOKUP(C14,'Individual Events'!$B$4:$J$122,4,FALSE),0)</f>
        <v>0</v>
      </c>
      <c r="L14" s="68" t="str">
        <f t="shared" si="1"/>
        <v>0</v>
      </c>
      <c r="M14" s="70">
        <f>IFERROR(VLOOKUP(D14,'Individual Events'!$B$4:$J$122,4,FALSE),0)</f>
        <v>0</v>
      </c>
      <c r="N14" s="68" t="str">
        <f t="shared" si="1"/>
        <v>0</v>
      </c>
      <c r="O14" s="70">
        <f>IFERROR(VLOOKUP(E14,'Individual Events'!$B$4:$J$122,4,FALSE),0)</f>
        <v>0</v>
      </c>
      <c r="P14" s="68" t="str">
        <f t="shared" ref="P14" si="10">LEFT(O14,3)</f>
        <v>0</v>
      </c>
    </row>
    <row r="15" spans="1:18" x14ac:dyDescent="0.3">
      <c r="A15" s="6"/>
      <c r="B15" s="6"/>
      <c r="C15" s="6"/>
      <c r="D15" s="6"/>
      <c r="E15" s="6"/>
      <c r="F15" s="68">
        <f>IFERROR(VLOOKUP(C15,'Individual Events'!$B$4:$J$122,8,FALSE),0)</f>
        <v>0</v>
      </c>
      <c r="G15" s="68">
        <f>IFERROR(VLOOKUP(D15,'Individual Events'!$B$4:$J$122,8,FALSE),0)</f>
        <v>0</v>
      </c>
      <c r="H15" s="68">
        <f>IFERROR(VLOOKUP(E15,'Individual Events'!$B$4:$J$122,8,FALSE),0)</f>
        <v>0</v>
      </c>
      <c r="I15" s="68">
        <f t="shared" si="0"/>
        <v>0</v>
      </c>
      <c r="J15" s="69"/>
      <c r="K15" s="70">
        <f>IFERROR(VLOOKUP(C15,'Individual Events'!$B$4:$J$122,4,FALSE),0)</f>
        <v>0</v>
      </c>
      <c r="L15" s="68" t="str">
        <f t="shared" si="1"/>
        <v>0</v>
      </c>
      <c r="M15" s="70">
        <f>IFERROR(VLOOKUP(D15,'Individual Events'!$B$4:$J$122,4,FALSE),0)</f>
        <v>0</v>
      </c>
      <c r="N15" s="68" t="str">
        <f t="shared" si="1"/>
        <v>0</v>
      </c>
      <c r="O15" s="70">
        <f>IFERROR(VLOOKUP(E15,'Individual Events'!$B$4:$J$122,4,FALSE),0)</f>
        <v>0</v>
      </c>
      <c r="P15" s="68" t="str">
        <f t="shared" ref="P15" si="11">LEFT(O15,3)</f>
        <v>0</v>
      </c>
      <c r="R15" s="49"/>
    </row>
    <row r="16" spans="1:18" x14ac:dyDescent="0.3">
      <c r="A16" s="6"/>
      <c r="B16" s="6"/>
      <c r="C16" s="6"/>
      <c r="D16" s="6"/>
      <c r="E16" s="6"/>
      <c r="F16" s="68">
        <f>IFERROR(VLOOKUP(C16,'Individual Events'!$B$4:$J$122,8,FALSE),0)</f>
        <v>0</v>
      </c>
      <c r="G16" s="68">
        <f>IFERROR(VLOOKUP(D16,'Individual Events'!$B$4:$J$122,8,FALSE),0)</f>
        <v>0</v>
      </c>
      <c r="H16" s="68">
        <f>IFERROR(VLOOKUP(E16,'Individual Events'!$B$4:$J$122,8,FALSE),0)</f>
        <v>0</v>
      </c>
      <c r="I16" s="68">
        <f t="shared" si="0"/>
        <v>0</v>
      </c>
      <c r="J16" s="69"/>
      <c r="K16" s="70">
        <f>IFERROR(VLOOKUP(C16,'Individual Events'!$B$4:$J$122,4,FALSE),0)</f>
        <v>0</v>
      </c>
      <c r="L16" s="68" t="str">
        <f t="shared" si="1"/>
        <v>0</v>
      </c>
      <c r="M16" s="70">
        <f>IFERROR(VLOOKUP(D16,'Individual Events'!$B$4:$J$122,4,FALSE),0)</f>
        <v>0</v>
      </c>
      <c r="N16" s="68" t="str">
        <f t="shared" si="1"/>
        <v>0</v>
      </c>
      <c r="O16" s="70">
        <f>IFERROR(VLOOKUP(E16,'Individual Events'!$B$4:$J$122,4,FALSE),0)</f>
        <v>0</v>
      </c>
      <c r="P16" s="68" t="str">
        <f t="shared" ref="P16" si="12">LEFT(O16,3)</f>
        <v>0</v>
      </c>
    </row>
    <row r="17" spans="1:16" x14ac:dyDescent="0.3">
      <c r="A17" s="6"/>
      <c r="B17" s="6"/>
      <c r="C17" s="6"/>
      <c r="D17" s="6"/>
      <c r="E17" s="6"/>
      <c r="F17" s="68">
        <f>IFERROR(VLOOKUP(C17,'Individual Events'!$B$4:$J$122,8,FALSE),0)</f>
        <v>0</v>
      </c>
      <c r="G17" s="68">
        <f>IFERROR(VLOOKUP(D17,'Individual Events'!$B$4:$J$122,8,FALSE),0)</f>
        <v>0</v>
      </c>
      <c r="H17" s="68">
        <f>IFERROR(VLOOKUP(E17,'Individual Events'!$B$4:$J$122,8,FALSE),0)</f>
        <v>0</v>
      </c>
      <c r="I17" s="68">
        <f t="shared" si="0"/>
        <v>0</v>
      </c>
      <c r="J17" s="69"/>
      <c r="K17" s="70">
        <f>IFERROR(VLOOKUP(C17,'Individual Events'!$B$4:$J$122,4,FALSE),0)</f>
        <v>0</v>
      </c>
      <c r="L17" s="68" t="str">
        <f t="shared" si="1"/>
        <v>0</v>
      </c>
      <c r="M17" s="70">
        <f>IFERROR(VLOOKUP(D17,'Individual Events'!$B$4:$J$122,4,FALSE),0)</f>
        <v>0</v>
      </c>
      <c r="N17" s="68" t="str">
        <f t="shared" si="1"/>
        <v>0</v>
      </c>
      <c r="O17" s="70">
        <f>IFERROR(VLOOKUP(E17,'Individual Events'!$B$4:$J$122,4,FALSE),0)</f>
        <v>0</v>
      </c>
      <c r="P17" s="68" t="str">
        <f t="shared" ref="P17" si="13">LEFT(O17,3)</f>
        <v>0</v>
      </c>
    </row>
    <row r="18" spans="1:16" x14ac:dyDescent="0.3">
      <c r="A18" s="6"/>
      <c r="B18" s="6"/>
      <c r="C18" s="6"/>
      <c r="D18" s="6"/>
      <c r="E18" s="6"/>
      <c r="F18" s="68">
        <f>IFERROR(VLOOKUP(C18,'Individual Events'!$B$4:$J$122,8,FALSE),0)</f>
        <v>0</v>
      </c>
      <c r="G18" s="68">
        <f>IFERROR(VLOOKUP(D18,'Individual Events'!$B$4:$J$122,8,FALSE),0)</f>
        <v>0</v>
      </c>
      <c r="H18" s="68">
        <f>IFERROR(VLOOKUP(E18,'Individual Events'!$B$4:$J$122,8,FALSE),0)</f>
        <v>0</v>
      </c>
      <c r="I18" s="68">
        <f t="shared" si="0"/>
        <v>0</v>
      </c>
      <c r="J18" s="69"/>
      <c r="K18" s="70">
        <f>IFERROR(VLOOKUP(C18,'Individual Events'!$B$4:$J$122,4,FALSE),0)</f>
        <v>0</v>
      </c>
      <c r="L18" s="68" t="str">
        <f t="shared" si="1"/>
        <v>0</v>
      </c>
      <c r="M18" s="70">
        <f>IFERROR(VLOOKUP(D18,'Individual Events'!$B$4:$J$122,4,FALSE),0)</f>
        <v>0</v>
      </c>
      <c r="N18" s="68" t="str">
        <f t="shared" si="1"/>
        <v>0</v>
      </c>
      <c r="O18" s="70">
        <f>IFERROR(VLOOKUP(E18,'Individual Events'!$B$4:$J$122,4,FALSE),0)</f>
        <v>0</v>
      </c>
      <c r="P18" s="68" t="str">
        <f t="shared" ref="P18" si="14">LEFT(O18,3)</f>
        <v>0</v>
      </c>
    </row>
    <row r="19" spans="1:16" x14ac:dyDescent="0.3">
      <c r="A19" s="6"/>
      <c r="B19" s="6"/>
      <c r="C19" s="6"/>
      <c r="D19" s="6"/>
      <c r="E19" s="6"/>
      <c r="F19" s="68">
        <f>IFERROR(VLOOKUP(C19,'Individual Events'!$B$4:$J$122,8,FALSE),0)</f>
        <v>0</v>
      </c>
      <c r="G19" s="68">
        <f>IFERROR(VLOOKUP(D19,'Individual Events'!$B$4:$J$122,8,FALSE),0)</f>
        <v>0</v>
      </c>
      <c r="H19" s="68">
        <f>IFERROR(VLOOKUP(E19,'Individual Events'!$B$4:$J$122,8,FALSE),0)</f>
        <v>0</v>
      </c>
      <c r="I19" s="68">
        <f t="shared" si="0"/>
        <v>0</v>
      </c>
      <c r="J19" s="69"/>
      <c r="K19" s="70">
        <f>IFERROR(VLOOKUP(C19,'Individual Events'!$B$4:$J$122,4,FALSE),0)</f>
        <v>0</v>
      </c>
      <c r="L19" s="68" t="str">
        <f t="shared" si="1"/>
        <v>0</v>
      </c>
      <c r="M19" s="70">
        <f>IFERROR(VLOOKUP(D19,'Individual Events'!$B$4:$J$122,4,FALSE),0)</f>
        <v>0</v>
      </c>
      <c r="N19" s="68" t="str">
        <f t="shared" si="1"/>
        <v>0</v>
      </c>
      <c r="O19" s="70">
        <f>IFERROR(VLOOKUP(E19,'Individual Events'!$B$4:$J$122,4,FALSE),0)</f>
        <v>0</v>
      </c>
      <c r="P19" s="68" t="str">
        <f t="shared" ref="P19" si="15">LEFT(O19,3)</f>
        <v>0</v>
      </c>
    </row>
    <row r="20" spans="1:16" x14ac:dyDescent="0.3">
      <c r="A20" s="6"/>
      <c r="B20" s="6"/>
      <c r="C20" s="6"/>
      <c r="D20" s="6"/>
      <c r="E20" s="6"/>
      <c r="F20" s="68">
        <f>IFERROR(VLOOKUP(C20,'Individual Events'!$B$4:$J$122,8,FALSE),0)</f>
        <v>0</v>
      </c>
      <c r="G20" s="68">
        <f>IFERROR(VLOOKUP(D20,'Individual Events'!$B$4:$J$122,8,FALSE),0)</f>
        <v>0</v>
      </c>
      <c r="H20" s="68">
        <f>IFERROR(VLOOKUP(E20,'Individual Events'!$B$4:$J$122,8,FALSE),0)</f>
        <v>0</v>
      </c>
      <c r="I20" s="68">
        <f t="shared" si="0"/>
        <v>0</v>
      </c>
      <c r="J20" s="69"/>
      <c r="K20" s="70">
        <f>IFERROR(VLOOKUP(C20,'Individual Events'!$B$4:$J$122,4,FALSE),0)</f>
        <v>0</v>
      </c>
      <c r="L20" s="68" t="str">
        <f t="shared" si="1"/>
        <v>0</v>
      </c>
      <c r="M20" s="70">
        <f>IFERROR(VLOOKUP(D20,'Individual Events'!$B$4:$J$122,4,FALSE),0)</f>
        <v>0</v>
      </c>
      <c r="N20" s="68" t="str">
        <f t="shared" si="1"/>
        <v>0</v>
      </c>
      <c r="O20" s="70">
        <f>IFERROR(VLOOKUP(E20,'Individual Events'!$B$4:$J$122,4,FALSE),0)</f>
        <v>0</v>
      </c>
      <c r="P20" s="68" t="str">
        <f t="shared" ref="P20" si="16">LEFT(O20,3)</f>
        <v>0</v>
      </c>
    </row>
    <row r="21" spans="1:16" x14ac:dyDescent="0.3">
      <c r="A21" s="6"/>
      <c r="B21" s="6"/>
      <c r="C21" s="6"/>
      <c r="D21" s="6"/>
      <c r="E21" s="6"/>
      <c r="F21" s="68">
        <f>IFERROR(VLOOKUP(C21,'Individual Events'!$B$4:$J$122,8,FALSE),0)</f>
        <v>0</v>
      </c>
      <c r="G21" s="68">
        <f>IFERROR(VLOOKUP(D21,'Individual Events'!$B$4:$J$122,8,FALSE),0)</f>
        <v>0</v>
      </c>
      <c r="H21" s="68">
        <f>IFERROR(VLOOKUP(E21,'Individual Events'!$B$4:$J$122,8,FALSE),0)</f>
        <v>0</v>
      </c>
      <c r="I21" s="68">
        <f t="shared" si="0"/>
        <v>0</v>
      </c>
      <c r="J21" s="69"/>
      <c r="K21" s="70">
        <f>IFERROR(VLOOKUP(C21,'Individual Events'!$B$4:$J$122,4,FALSE),0)</f>
        <v>0</v>
      </c>
      <c r="L21" s="68" t="str">
        <f t="shared" si="1"/>
        <v>0</v>
      </c>
      <c r="M21" s="70">
        <f>IFERROR(VLOOKUP(D21,'Individual Events'!$B$4:$J$122,4,FALSE),0)</f>
        <v>0</v>
      </c>
      <c r="N21" s="68" t="str">
        <f t="shared" si="1"/>
        <v>0</v>
      </c>
      <c r="O21" s="70">
        <f>IFERROR(VLOOKUP(E21,'Individual Events'!$B$4:$J$122,4,FALSE),0)</f>
        <v>0</v>
      </c>
      <c r="P21" s="68" t="str">
        <f t="shared" ref="P21" si="17">LEFT(O21,3)</f>
        <v>0</v>
      </c>
    </row>
    <row r="22" spans="1:16" x14ac:dyDescent="0.3">
      <c r="A22" s="6"/>
      <c r="B22" s="6"/>
      <c r="C22" s="6"/>
      <c r="D22" s="6"/>
      <c r="E22" s="6"/>
      <c r="F22" s="68">
        <f>IFERROR(VLOOKUP(C22,'Individual Events'!$B$4:$J$122,8,FALSE),0)</f>
        <v>0</v>
      </c>
      <c r="G22" s="68">
        <f>IFERROR(VLOOKUP(D22,'Individual Events'!$B$4:$J$122,8,FALSE),0)</f>
        <v>0</v>
      </c>
      <c r="H22" s="68">
        <f>IFERROR(VLOOKUP(E22,'Individual Events'!$B$4:$J$122,8,FALSE),0)</f>
        <v>0</v>
      </c>
      <c r="I22" s="68">
        <f t="shared" si="0"/>
        <v>0</v>
      </c>
      <c r="J22" s="69"/>
      <c r="K22" s="70">
        <f>IFERROR(VLOOKUP(C22,'Individual Events'!$B$4:$J$122,4,FALSE),0)</f>
        <v>0</v>
      </c>
      <c r="L22" s="68" t="str">
        <f t="shared" si="1"/>
        <v>0</v>
      </c>
      <c r="M22" s="70">
        <f>IFERROR(VLOOKUP(D22,'Individual Events'!$B$4:$J$122,4,FALSE),0)</f>
        <v>0</v>
      </c>
      <c r="N22" s="68" t="str">
        <f t="shared" si="1"/>
        <v>0</v>
      </c>
      <c r="O22" s="70">
        <f>IFERROR(VLOOKUP(E22,'Individual Events'!$B$4:$J$122,4,FALSE),0)</f>
        <v>0</v>
      </c>
      <c r="P22" s="68" t="str">
        <f t="shared" ref="P22" si="18">LEFT(O22,3)</f>
        <v>0</v>
      </c>
    </row>
    <row r="23" spans="1:16" x14ac:dyDescent="0.3">
      <c r="A23" s="6"/>
      <c r="B23" s="6"/>
      <c r="C23" s="6"/>
      <c r="D23" s="6"/>
      <c r="E23" s="6"/>
      <c r="F23" s="68">
        <f>IFERROR(VLOOKUP(C23,'Individual Events'!$B$4:$J$122,8,FALSE),0)</f>
        <v>0</v>
      </c>
      <c r="G23" s="68">
        <f>IFERROR(VLOOKUP(D23,'Individual Events'!$B$4:$J$122,8,FALSE),0)</f>
        <v>0</v>
      </c>
      <c r="H23" s="68">
        <f>IFERROR(VLOOKUP(E23,'Individual Events'!$B$4:$J$122,8,FALSE),0)</f>
        <v>0</v>
      </c>
      <c r="I23" s="68">
        <f t="shared" si="0"/>
        <v>0</v>
      </c>
      <c r="J23" s="69"/>
      <c r="K23" s="70">
        <f>IFERROR(VLOOKUP(C23,'Individual Events'!$B$4:$J$122,4,FALSE),0)</f>
        <v>0</v>
      </c>
      <c r="L23" s="68" t="str">
        <f t="shared" si="1"/>
        <v>0</v>
      </c>
      <c r="M23" s="70">
        <f>IFERROR(VLOOKUP(D23,'Individual Events'!$B$4:$J$122,4,FALSE),0)</f>
        <v>0</v>
      </c>
      <c r="N23" s="68" t="str">
        <f t="shared" si="1"/>
        <v>0</v>
      </c>
      <c r="O23" s="70">
        <f>IFERROR(VLOOKUP(E23,'Individual Events'!$B$4:$J$122,4,FALSE),0)</f>
        <v>0</v>
      </c>
      <c r="P23" s="68" t="str">
        <f t="shared" ref="P23" si="19">LEFT(O23,3)</f>
        <v>0</v>
      </c>
    </row>
    <row r="24" spans="1:16" x14ac:dyDescent="0.3">
      <c r="A24" s="6"/>
      <c r="B24" s="6"/>
      <c r="C24" s="6"/>
      <c r="D24" s="6"/>
      <c r="E24" s="6"/>
      <c r="F24" s="68">
        <f>IFERROR(VLOOKUP(C24,'Individual Events'!$B$4:$J$122,8,FALSE),0)</f>
        <v>0</v>
      </c>
      <c r="G24" s="68">
        <f>IFERROR(VLOOKUP(D24,'Individual Events'!$B$4:$J$122,8,FALSE),0)</f>
        <v>0</v>
      </c>
      <c r="H24" s="68">
        <f>IFERROR(VLOOKUP(E24,'Individual Events'!$B$4:$J$122,8,FALSE),0)</f>
        <v>0</v>
      </c>
      <c r="I24" s="68">
        <f t="shared" si="0"/>
        <v>0</v>
      </c>
      <c r="J24" s="69"/>
      <c r="K24" s="70">
        <f>IFERROR(VLOOKUP(C24,'Individual Events'!$B$4:$J$122,4,FALSE),0)</f>
        <v>0</v>
      </c>
      <c r="L24" s="68" t="str">
        <f t="shared" si="1"/>
        <v>0</v>
      </c>
      <c r="M24" s="70">
        <f>IFERROR(VLOOKUP(D24,'Individual Events'!$B$4:$J$122,4,FALSE),0)</f>
        <v>0</v>
      </c>
      <c r="N24" s="68" t="str">
        <f t="shared" si="1"/>
        <v>0</v>
      </c>
      <c r="O24" s="70">
        <f>IFERROR(VLOOKUP(E24,'Individual Events'!$B$4:$J$122,4,FALSE),0)</f>
        <v>0</v>
      </c>
      <c r="P24" s="68" t="str">
        <f t="shared" ref="P24" si="20">LEFT(O24,3)</f>
        <v>0</v>
      </c>
    </row>
    <row r="25" spans="1:16" x14ac:dyDescent="0.3">
      <c r="A25" s="6"/>
      <c r="B25" s="6"/>
      <c r="C25" s="6"/>
      <c r="D25" s="6"/>
      <c r="E25" s="6"/>
      <c r="F25" s="68">
        <f>IFERROR(VLOOKUP(C25,'Individual Events'!$B$4:$J$122,8,FALSE),0)</f>
        <v>0</v>
      </c>
      <c r="G25" s="68">
        <f>IFERROR(VLOOKUP(D25,'Individual Events'!$B$4:$J$122,8,FALSE),0)</f>
        <v>0</v>
      </c>
      <c r="H25" s="68">
        <f>IFERROR(VLOOKUP(E25,'Individual Events'!$B$4:$J$122,8,FALSE),0)</f>
        <v>0</v>
      </c>
      <c r="I25" s="68">
        <f t="shared" si="0"/>
        <v>0</v>
      </c>
      <c r="J25" s="69"/>
      <c r="K25" s="70">
        <f>IFERROR(VLOOKUP(C25,'Individual Events'!$B$4:$J$122,4,FALSE),0)</f>
        <v>0</v>
      </c>
      <c r="L25" s="68" t="str">
        <f t="shared" si="1"/>
        <v>0</v>
      </c>
      <c r="M25" s="70">
        <f>IFERROR(VLOOKUP(D25,'Individual Events'!$B$4:$J$122,4,FALSE),0)</f>
        <v>0</v>
      </c>
      <c r="N25" s="68" t="str">
        <f t="shared" si="1"/>
        <v>0</v>
      </c>
      <c r="O25" s="70">
        <f>IFERROR(VLOOKUP(E25,'Individual Events'!$B$4:$J$122,4,FALSE),0)</f>
        <v>0</v>
      </c>
      <c r="P25" s="68" t="str">
        <f t="shared" ref="P25" si="21">LEFT(O25,3)</f>
        <v>0</v>
      </c>
    </row>
    <row r="26" spans="1:16" x14ac:dyDescent="0.3">
      <c r="A26" s="6"/>
      <c r="B26" s="6"/>
      <c r="C26" s="6"/>
      <c r="D26" s="6"/>
      <c r="E26" s="6"/>
      <c r="F26" s="68">
        <f>IFERROR(VLOOKUP(C26,'Individual Events'!$B$4:$J$122,8,FALSE),0)</f>
        <v>0</v>
      </c>
      <c r="G26" s="68">
        <f>IFERROR(VLOOKUP(D26,'Individual Events'!$B$4:$J$122,8,FALSE),0)</f>
        <v>0</v>
      </c>
      <c r="H26" s="68">
        <f>IFERROR(VLOOKUP(E26,'Individual Events'!$B$4:$J$122,8,FALSE),0)</f>
        <v>0</v>
      </c>
      <c r="I26" s="68">
        <f t="shared" si="0"/>
        <v>0</v>
      </c>
      <c r="J26" s="69"/>
      <c r="K26" s="70">
        <f>IFERROR(VLOOKUP(C26,'Individual Events'!$B$4:$J$122,4,FALSE),0)</f>
        <v>0</v>
      </c>
      <c r="L26" s="68" t="str">
        <f t="shared" si="1"/>
        <v>0</v>
      </c>
      <c r="M26" s="70">
        <f>IFERROR(VLOOKUP(D26,'Individual Events'!$B$4:$J$122,4,FALSE),0)</f>
        <v>0</v>
      </c>
      <c r="N26" s="68" t="str">
        <f t="shared" si="1"/>
        <v>0</v>
      </c>
      <c r="O26" s="70">
        <f>IFERROR(VLOOKUP(E26,'Individual Events'!$B$4:$J$122,4,FALSE),0)</f>
        <v>0</v>
      </c>
      <c r="P26" s="68" t="str">
        <f t="shared" ref="P26" si="22">LEFT(O26,3)</f>
        <v>0</v>
      </c>
    </row>
    <row r="27" spans="1:16" x14ac:dyDescent="0.3">
      <c r="A27" s="6"/>
      <c r="B27" s="6"/>
      <c r="C27" s="6"/>
      <c r="D27" s="6"/>
      <c r="E27" s="6"/>
      <c r="F27" s="68">
        <f>IFERROR(VLOOKUP(C27,'Individual Events'!$B$4:$J$122,8,FALSE),0)</f>
        <v>0</v>
      </c>
      <c r="G27" s="68">
        <f>IFERROR(VLOOKUP(D27,'Individual Events'!$B$4:$J$122,8,FALSE),0)</f>
        <v>0</v>
      </c>
      <c r="H27" s="68">
        <f>IFERROR(VLOOKUP(E27,'Individual Events'!$B$4:$J$122,8,FALSE),0)</f>
        <v>0</v>
      </c>
      <c r="I27" s="68">
        <f t="shared" si="0"/>
        <v>0</v>
      </c>
      <c r="J27" s="69"/>
      <c r="K27" s="70">
        <f>IFERROR(VLOOKUP(C27,'Individual Events'!$B$4:$J$122,4,FALSE),0)</f>
        <v>0</v>
      </c>
      <c r="L27" s="68" t="str">
        <f t="shared" si="1"/>
        <v>0</v>
      </c>
      <c r="M27" s="70">
        <f>IFERROR(VLOOKUP(D27,'Individual Events'!$B$4:$J$122,4,FALSE),0)</f>
        <v>0</v>
      </c>
      <c r="N27" s="68" t="str">
        <f t="shared" si="1"/>
        <v>0</v>
      </c>
      <c r="O27" s="70">
        <f>IFERROR(VLOOKUP(E27,'Individual Events'!$B$4:$J$122,4,FALSE),0)</f>
        <v>0</v>
      </c>
      <c r="P27" s="68" t="str">
        <f t="shared" ref="P27" si="23">LEFT(O27,3)</f>
        <v>0</v>
      </c>
    </row>
    <row r="28" spans="1:16" x14ac:dyDescent="0.3">
      <c r="A28" s="6"/>
      <c r="B28" s="6"/>
      <c r="C28" s="6"/>
      <c r="D28" s="6"/>
      <c r="E28" s="6"/>
      <c r="F28" s="68">
        <f>IFERROR(VLOOKUP(C28,'Individual Events'!$B$4:$J$122,8,FALSE),0)</f>
        <v>0</v>
      </c>
      <c r="G28" s="68">
        <f>IFERROR(VLOOKUP(D28,'Individual Events'!$B$4:$J$122,8,FALSE),0)</f>
        <v>0</v>
      </c>
      <c r="H28" s="68">
        <f>IFERROR(VLOOKUP(E28,'Individual Events'!$B$4:$J$122,8,FALSE),0)</f>
        <v>0</v>
      </c>
      <c r="I28" s="68">
        <f t="shared" si="0"/>
        <v>0</v>
      </c>
      <c r="J28" s="69"/>
      <c r="K28" s="70">
        <f>IFERROR(VLOOKUP(C28,'Individual Events'!$B$4:$J$122,4,FALSE),0)</f>
        <v>0</v>
      </c>
      <c r="L28" s="68" t="str">
        <f t="shared" si="1"/>
        <v>0</v>
      </c>
      <c r="M28" s="70">
        <f>IFERROR(VLOOKUP(D28,'Individual Events'!$B$4:$J$122,4,FALSE),0)</f>
        <v>0</v>
      </c>
      <c r="N28" s="68" t="str">
        <f t="shared" si="1"/>
        <v>0</v>
      </c>
      <c r="O28" s="70">
        <f>IFERROR(VLOOKUP(E28,'Individual Events'!$B$4:$J$122,4,FALSE),0)</f>
        <v>0</v>
      </c>
      <c r="P28" s="68" t="str">
        <f t="shared" ref="P28" si="24">LEFT(O28,3)</f>
        <v>0</v>
      </c>
    </row>
    <row r="29" spans="1:16" x14ac:dyDescent="0.3">
      <c r="A29" s="6"/>
      <c r="B29" s="6"/>
      <c r="C29" s="6"/>
      <c r="D29" s="6"/>
      <c r="E29" s="6"/>
      <c r="F29" s="68">
        <f>IFERROR(VLOOKUP(C29,'Individual Events'!$B$4:$J$122,8,FALSE),0)</f>
        <v>0</v>
      </c>
      <c r="G29" s="68">
        <f>IFERROR(VLOOKUP(D29,'Individual Events'!$B$4:$J$122,8,FALSE),0)</f>
        <v>0</v>
      </c>
      <c r="H29" s="68">
        <f>IFERROR(VLOOKUP(E29,'Individual Events'!$B$4:$J$122,8,FALSE),0)</f>
        <v>0</v>
      </c>
      <c r="I29" s="68">
        <f t="shared" si="0"/>
        <v>0</v>
      </c>
      <c r="J29" s="69"/>
      <c r="K29" s="70">
        <f>IFERROR(VLOOKUP(C29,'Individual Events'!$B$4:$J$122,4,FALSE),0)</f>
        <v>0</v>
      </c>
      <c r="L29" s="68" t="str">
        <f t="shared" si="1"/>
        <v>0</v>
      </c>
      <c r="M29" s="70">
        <f>IFERROR(VLOOKUP(D29,'Individual Events'!$B$4:$J$122,4,FALSE),0)</f>
        <v>0</v>
      </c>
      <c r="N29" s="68" t="str">
        <f t="shared" si="1"/>
        <v>0</v>
      </c>
      <c r="O29" s="70">
        <f>IFERROR(VLOOKUP(E29,'Individual Events'!$B$4:$J$122,4,FALSE),0)</f>
        <v>0</v>
      </c>
      <c r="P29" s="68" t="str">
        <f t="shared" ref="P29" si="25">LEFT(O29,3)</f>
        <v>0</v>
      </c>
    </row>
    <row r="30" spans="1:16" x14ac:dyDescent="0.3">
      <c r="A30" s="6"/>
      <c r="B30" s="6"/>
      <c r="C30" s="6"/>
      <c r="D30" s="6"/>
      <c r="E30" s="6"/>
      <c r="F30" s="68">
        <f>IFERROR(VLOOKUP(C30,'Individual Events'!$B$4:$J$122,8,FALSE),0)</f>
        <v>0</v>
      </c>
      <c r="G30" s="68">
        <f>IFERROR(VLOOKUP(D30,'Individual Events'!$B$4:$J$122,8,FALSE),0)</f>
        <v>0</v>
      </c>
      <c r="H30" s="68">
        <f>IFERROR(VLOOKUP(E30,'Individual Events'!$B$4:$J$122,8,FALSE),0)</f>
        <v>0</v>
      </c>
      <c r="I30" s="68">
        <f t="shared" si="0"/>
        <v>0</v>
      </c>
      <c r="J30" s="69"/>
      <c r="K30" s="70">
        <f>IFERROR(VLOOKUP(C30,'Individual Events'!$B$4:$J$122,4,FALSE),0)</f>
        <v>0</v>
      </c>
      <c r="L30" s="68" t="str">
        <f t="shared" si="1"/>
        <v>0</v>
      </c>
      <c r="M30" s="70">
        <f>IFERROR(VLOOKUP(D30,'Individual Events'!$B$4:$J$122,4,FALSE),0)</f>
        <v>0</v>
      </c>
      <c r="N30" s="68" t="str">
        <f t="shared" si="1"/>
        <v>0</v>
      </c>
      <c r="O30" s="70">
        <f>IFERROR(VLOOKUP(E30,'Individual Events'!$B$4:$J$122,4,FALSE),0)</f>
        <v>0</v>
      </c>
      <c r="P30" s="68" t="str">
        <f t="shared" ref="P30" si="26">LEFT(O30,3)</f>
        <v>0</v>
      </c>
    </row>
    <row r="31" spans="1:16" x14ac:dyDescent="0.3">
      <c r="A31" s="6"/>
      <c r="B31" s="6"/>
      <c r="C31" s="6"/>
      <c r="D31" s="6"/>
      <c r="E31" s="6"/>
      <c r="F31" s="68">
        <f>IFERROR(VLOOKUP(C31,'Individual Events'!$B$4:$J$122,8,FALSE),0)</f>
        <v>0</v>
      </c>
      <c r="G31" s="68">
        <f>IFERROR(VLOOKUP(D31,'Individual Events'!$B$4:$J$122,8,FALSE),0)</f>
        <v>0</v>
      </c>
      <c r="H31" s="68">
        <f>IFERROR(VLOOKUP(E31,'Individual Events'!$B$4:$J$122,8,FALSE),0)</f>
        <v>0</v>
      </c>
      <c r="I31" s="68">
        <f t="shared" si="0"/>
        <v>0</v>
      </c>
      <c r="J31" s="69"/>
      <c r="K31" s="70">
        <f>IFERROR(VLOOKUP(C31,'Individual Events'!$B$4:$J$122,4,FALSE),0)</f>
        <v>0</v>
      </c>
      <c r="L31" s="68" t="str">
        <f t="shared" si="1"/>
        <v>0</v>
      </c>
      <c r="M31" s="70">
        <f>IFERROR(VLOOKUP(D31,'Individual Events'!$B$4:$J$122,4,FALSE),0)</f>
        <v>0</v>
      </c>
      <c r="N31" s="68" t="str">
        <f t="shared" si="1"/>
        <v>0</v>
      </c>
      <c r="O31" s="70">
        <f>IFERROR(VLOOKUP(E31,'Individual Events'!$B$4:$J$122,4,FALSE),0)</f>
        <v>0</v>
      </c>
      <c r="P31" s="68" t="str">
        <f t="shared" ref="P31" si="27">LEFT(O31,3)</f>
        <v>0</v>
      </c>
    </row>
    <row r="32" spans="1:16" x14ac:dyDescent="0.3">
      <c r="A32" s="6"/>
      <c r="B32" s="6"/>
      <c r="C32" s="6"/>
      <c r="D32" s="6"/>
      <c r="E32" s="6"/>
      <c r="F32" s="68">
        <f>IFERROR(VLOOKUP(C32,'Individual Events'!$B$4:$J$122,8,FALSE),0)</f>
        <v>0</v>
      </c>
      <c r="G32" s="68">
        <f>IFERROR(VLOOKUP(D32,'Individual Events'!$B$4:$J$122,8,FALSE),0)</f>
        <v>0</v>
      </c>
      <c r="H32" s="68">
        <f>IFERROR(VLOOKUP(E32,'Individual Events'!$B$4:$J$122,8,FALSE),0)</f>
        <v>0</v>
      </c>
      <c r="I32" s="68">
        <f t="shared" si="0"/>
        <v>0</v>
      </c>
      <c r="J32" s="69"/>
      <c r="K32" s="70">
        <f>IFERROR(VLOOKUP(C32,'Individual Events'!$B$4:$J$122,4,FALSE),0)</f>
        <v>0</v>
      </c>
      <c r="L32" s="68" t="str">
        <f t="shared" si="1"/>
        <v>0</v>
      </c>
      <c r="M32" s="70">
        <f>IFERROR(VLOOKUP(D32,'Individual Events'!$B$4:$J$122,4,FALSE),0)</f>
        <v>0</v>
      </c>
      <c r="N32" s="68" t="str">
        <f t="shared" si="1"/>
        <v>0</v>
      </c>
      <c r="O32" s="70">
        <f>IFERROR(VLOOKUP(E32,'Individual Events'!$B$4:$J$122,4,FALSE),0)</f>
        <v>0</v>
      </c>
      <c r="P32" s="68" t="str">
        <f t="shared" ref="P32" si="28">LEFT(O32,3)</f>
        <v>0</v>
      </c>
    </row>
    <row r="33" spans="1:16" x14ac:dyDescent="0.3">
      <c r="A33" s="6"/>
      <c r="B33" s="6"/>
      <c r="C33" s="6"/>
      <c r="D33" s="6"/>
      <c r="E33" s="6"/>
      <c r="F33" s="68">
        <f>IFERROR(VLOOKUP(C33,'Individual Events'!$B$4:$J$122,8,FALSE),0)</f>
        <v>0</v>
      </c>
      <c r="G33" s="68">
        <f>IFERROR(VLOOKUP(D33,'Individual Events'!$B$4:$J$122,8,FALSE),0)</f>
        <v>0</v>
      </c>
      <c r="H33" s="68">
        <f>IFERROR(VLOOKUP(E33,'Individual Events'!$B$4:$J$122,8,FALSE),0)</f>
        <v>0</v>
      </c>
      <c r="I33" s="68">
        <f t="shared" si="0"/>
        <v>0</v>
      </c>
      <c r="J33" s="69"/>
      <c r="K33" s="70">
        <f>IFERROR(VLOOKUP(C33,'Individual Events'!$B$4:$J$122,4,FALSE),0)</f>
        <v>0</v>
      </c>
      <c r="L33" s="68" t="str">
        <f t="shared" si="1"/>
        <v>0</v>
      </c>
      <c r="M33" s="70">
        <f>IFERROR(VLOOKUP(D33,'Individual Events'!$B$4:$J$122,4,FALSE),0)</f>
        <v>0</v>
      </c>
      <c r="N33" s="68" t="str">
        <f t="shared" si="1"/>
        <v>0</v>
      </c>
      <c r="O33" s="70">
        <f>IFERROR(VLOOKUP(E33,'Individual Events'!$B$4:$J$122,4,FALSE),0)</f>
        <v>0</v>
      </c>
      <c r="P33" s="68" t="str">
        <f t="shared" ref="P33" si="29">LEFT(O33,3)</f>
        <v>0</v>
      </c>
    </row>
    <row r="34" spans="1:16" x14ac:dyDescent="0.3">
      <c r="A34" s="6"/>
      <c r="B34" s="6"/>
      <c r="C34" s="6"/>
      <c r="D34" s="6"/>
      <c r="E34" s="6"/>
      <c r="F34" s="68">
        <f>IFERROR(VLOOKUP(C34,'Individual Events'!$B$4:$J$122,8,FALSE),0)</f>
        <v>0</v>
      </c>
      <c r="G34" s="68">
        <f>IFERROR(VLOOKUP(D34,'Individual Events'!$B$4:$J$122,8,FALSE),0)</f>
        <v>0</v>
      </c>
      <c r="H34" s="68">
        <f>IFERROR(VLOOKUP(E34,'Individual Events'!$B$4:$J$122,8,FALSE),0)</f>
        <v>0</v>
      </c>
      <c r="I34" s="68">
        <f t="shared" si="0"/>
        <v>0</v>
      </c>
      <c r="J34" s="69"/>
      <c r="K34" s="70">
        <f>IFERROR(VLOOKUP(C34,'Individual Events'!$B$4:$J$122,4,FALSE),0)</f>
        <v>0</v>
      </c>
      <c r="L34" s="68" t="str">
        <f t="shared" si="1"/>
        <v>0</v>
      </c>
      <c r="M34" s="70">
        <f>IFERROR(VLOOKUP(D34,'Individual Events'!$B$4:$J$122,4,FALSE),0)</f>
        <v>0</v>
      </c>
      <c r="N34" s="68" t="str">
        <f t="shared" si="1"/>
        <v>0</v>
      </c>
      <c r="O34" s="70">
        <f>IFERROR(VLOOKUP(E34,'Individual Events'!$B$4:$J$122,4,FALSE),0)</f>
        <v>0</v>
      </c>
      <c r="P34" s="68" t="str">
        <f t="shared" ref="P34" si="30">LEFT(O34,3)</f>
        <v>0</v>
      </c>
    </row>
    <row r="35" spans="1:16" x14ac:dyDescent="0.3">
      <c r="A35" s="6"/>
      <c r="B35" s="6"/>
      <c r="C35" s="6"/>
      <c r="D35" s="6"/>
      <c r="E35" s="6"/>
      <c r="F35" s="68">
        <f>IFERROR(VLOOKUP(C35,'Individual Events'!$B$4:$J$122,8,FALSE),0)</f>
        <v>0</v>
      </c>
      <c r="G35" s="68">
        <f>IFERROR(VLOOKUP(D35,'Individual Events'!$B$4:$J$122,8,FALSE),0)</f>
        <v>0</v>
      </c>
      <c r="H35" s="68">
        <f>IFERROR(VLOOKUP(E35,'Individual Events'!$B$4:$J$122,8,FALSE),0)</f>
        <v>0</v>
      </c>
      <c r="I35" s="68">
        <f t="shared" si="0"/>
        <v>0</v>
      </c>
      <c r="J35" s="69"/>
      <c r="K35" s="70">
        <f>IFERROR(VLOOKUP(C35,'Individual Events'!$B$4:$J$122,4,FALSE),0)</f>
        <v>0</v>
      </c>
      <c r="L35" s="68" t="str">
        <f t="shared" si="1"/>
        <v>0</v>
      </c>
      <c r="M35" s="70">
        <f>IFERROR(VLOOKUP(D35,'Individual Events'!$B$4:$J$122,4,FALSE),0)</f>
        <v>0</v>
      </c>
      <c r="N35" s="68" t="str">
        <f t="shared" si="1"/>
        <v>0</v>
      </c>
      <c r="O35" s="70">
        <f>IFERROR(VLOOKUP(E35,'Individual Events'!$B$4:$J$122,4,FALSE),0)</f>
        <v>0</v>
      </c>
      <c r="P35" s="68" t="str">
        <f t="shared" ref="P35" si="31">LEFT(O35,3)</f>
        <v>0</v>
      </c>
    </row>
    <row r="36" spans="1:16" x14ac:dyDescent="0.3">
      <c r="A36" s="6"/>
      <c r="B36" s="6"/>
      <c r="C36" s="6"/>
      <c r="D36" s="6"/>
      <c r="E36" s="6"/>
      <c r="F36" s="68">
        <f>IFERROR(VLOOKUP(C36,'Individual Events'!$B$4:$J$122,8,FALSE),0)</f>
        <v>0</v>
      </c>
      <c r="G36" s="68">
        <f>IFERROR(VLOOKUP(D36,'Individual Events'!$B$4:$J$122,8,FALSE),0)</f>
        <v>0</v>
      </c>
      <c r="H36" s="68">
        <f>IFERROR(VLOOKUP(E36,'Individual Events'!$B$4:$J$122,8,FALSE),0)</f>
        <v>0</v>
      </c>
      <c r="I36" s="68">
        <f t="shared" si="0"/>
        <v>0</v>
      </c>
      <c r="J36" s="69"/>
      <c r="K36" s="70">
        <f>IFERROR(VLOOKUP(C36,'Individual Events'!$B$4:$J$122,4,FALSE),0)</f>
        <v>0</v>
      </c>
      <c r="L36" s="68" t="str">
        <f t="shared" si="1"/>
        <v>0</v>
      </c>
      <c r="M36" s="70">
        <f>IFERROR(VLOOKUP(D36,'Individual Events'!$B$4:$J$122,4,FALSE),0)</f>
        <v>0</v>
      </c>
      <c r="N36" s="68" t="str">
        <f t="shared" si="1"/>
        <v>0</v>
      </c>
      <c r="O36" s="70">
        <f>IFERROR(VLOOKUP(E36,'Individual Events'!$B$4:$J$122,4,FALSE),0)</f>
        <v>0</v>
      </c>
      <c r="P36" s="68" t="str">
        <f t="shared" ref="P36" si="32">LEFT(O36,3)</f>
        <v>0</v>
      </c>
    </row>
    <row r="37" spans="1:16" x14ac:dyDescent="0.3">
      <c r="A37" s="6"/>
      <c r="B37" s="6"/>
      <c r="C37" s="6"/>
      <c r="D37" s="6"/>
      <c r="E37" s="6"/>
      <c r="F37" s="68">
        <f>IFERROR(VLOOKUP(C37,'Individual Events'!$B$4:$J$122,8,FALSE),0)</f>
        <v>0</v>
      </c>
      <c r="G37" s="68">
        <f>IFERROR(VLOOKUP(D37,'Individual Events'!$B$4:$J$122,8,FALSE),0)</f>
        <v>0</v>
      </c>
      <c r="H37" s="68">
        <f>IFERROR(VLOOKUP(E37,'Individual Events'!$B$4:$J$122,8,FALSE),0)</f>
        <v>0</v>
      </c>
      <c r="I37" s="68">
        <f t="shared" ref="I37:I68" si="33">IF((COUNTBLANK(C37))+(COUNTBLANK(D37))+(COUNTBLANK(E37))&lt;2,(F37+G37+H37)*0.9,(F37+G37+H37))</f>
        <v>0</v>
      </c>
      <c r="J37" s="69"/>
      <c r="K37" s="70">
        <f>IFERROR(VLOOKUP(C37,'Individual Events'!$B$4:$J$122,4,FALSE),0)</f>
        <v>0</v>
      </c>
      <c r="L37" s="68" t="str">
        <f t="shared" si="1"/>
        <v>0</v>
      </c>
      <c r="M37" s="70">
        <f>IFERROR(VLOOKUP(D37,'Individual Events'!$B$4:$J$122,4,FALSE),0)</f>
        <v>0</v>
      </c>
      <c r="N37" s="68" t="str">
        <f t="shared" si="1"/>
        <v>0</v>
      </c>
      <c r="O37" s="70">
        <f>IFERROR(VLOOKUP(E37,'Individual Events'!$B$4:$J$122,4,FALSE),0)</f>
        <v>0</v>
      </c>
      <c r="P37" s="68" t="str">
        <f t="shared" ref="P37" si="34">LEFT(O37,3)</f>
        <v>0</v>
      </c>
    </row>
    <row r="38" spans="1:16" x14ac:dyDescent="0.3">
      <c r="A38" s="6"/>
      <c r="B38" s="6"/>
      <c r="C38" s="6"/>
      <c r="D38" s="6"/>
      <c r="E38" s="6"/>
      <c r="F38" s="68">
        <f>IFERROR(VLOOKUP(C38,'Individual Events'!$B$4:$J$122,8,FALSE),0)</f>
        <v>0</v>
      </c>
      <c r="G38" s="68">
        <f>IFERROR(VLOOKUP(D38,'Individual Events'!$B$4:$J$122,8,FALSE),0)</f>
        <v>0</v>
      </c>
      <c r="H38" s="68">
        <f>IFERROR(VLOOKUP(E38,'Individual Events'!$B$4:$J$122,8,FALSE),0)</f>
        <v>0</v>
      </c>
      <c r="I38" s="68">
        <f t="shared" si="33"/>
        <v>0</v>
      </c>
      <c r="J38" s="69"/>
      <c r="K38" s="70">
        <f>IFERROR(VLOOKUP(C38,'Individual Events'!$B$4:$J$122,4,FALSE),0)</f>
        <v>0</v>
      </c>
      <c r="L38" s="68" t="str">
        <f t="shared" si="1"/>
        <v>0</v>
      </c>
      <c r="M38" s="70">
        <f>IFERROR(VLOOKUP(D38,'Individual Events'!$B$4:$J$122,4,FALSE),0)</f>
        <v>0</v>
      </c>
      <c r="N38" s="68" t="str">
        <f t="shared" si="1"/>
        <v>0</v>
      </c>
      <c r="O38" s="70">
        <f>IFERROR(VLOOKUP(E38,'Individual Events'!$B$4:$J$122,4,FALSE),0)</f>
        <v>0</v>
      </c>
      <c r="P38" s="68" t="str">
        <f t="shared" ref="P38" si="35">LEFT(O38,3)</f>
        <v>0</v>
      </c>
    </row>
    <row r="39" spans="1:16" x14ac:dyDescent="0.3">
      <c r="A39" s="6"/>
      <c r="B39" s="6"/>
      <c r="C39" s="6"/>
      <c r="D39" s="6"/>
      <c r="E39" s="6"/>
      <c r="F39" s="68">
        <f>IFERROR(VLOOKUP(C39,'Individual Events'!$B$4:$J$122,8,FALSE),0)</f>
        <v>0</v>
      </c>
      <c r="G39" s="68">
        <f>IFERROR(VLOOKUP(D39,'Individual Events'!$B$4:$J$122,8,FALSE),0)</f>
        <v>0</v>
      </c>
      <c r="H39" s="68">
        <f>IFERROR(VLOOKUP(E39,'Individual Events'!$B$4:$J$122,8,FALSE),0)</f>
        <v>0</v>
      </c>
      <c r="I39" s="68">
        <f t="shared" si="33"/>
        <v>0</v>
      </c>
      <c r="J39" s="69"/>
      <c r="K39" s="70">
        <f>IFERROR(VLOOKUP(C39,'Individual Events'!$B$4:$J$122,4,FALSE),0)</f>
        <v>0</v>
      </c>
      <c r="L39" s="68" t="str">
        <f t="shared" si="1"/>
        <v>0</v>
      </c>
      <c r="M39" s="70">
        <f>IFERROR(VLOOKUP(D39,'Individual Events'!$B$4:$J$122,4,FALSE),0)</f>
        <v>0</v>
      </c>
      <c r="N39" s="68" t="str">
        <f t="shared" si="1"/>
        <v>0</v>
      </c>
      <c r="O39" s="70">
        <f>IFERROR(VLOOKUP(E39,'Individual Events'!$B$4:$J$122,4,FALSE),0)</f>
        <v>0</v>
      </c>
      <c r="P39" s="68" t="str">
        <f t="shared" ref="P39" si="36">LEFT(O39,3)</f>
        <v>0</v>
      </c>
    </row>
    <row r="40" spans="1:16" x14ac:dyDescent="0.3">
      <c r="A40" s="6"/>
      <c r="B40" s="6"/>
      <c r="C40" s="6"/>
      <c r="D40" s="6"/>
      <c r="E40" s="6"/>
      <c r="F40" s="68">
        <f>IFERROR(VLOOKUP(C40,'Individual Events'!$B$4:$J$122,8,FALSE),0)</f>
        <v>0</v>
      </c>
      <c r="G40" s="68">
        <f>IFERROR(VLOOKUP(D40,'Individual Events'!$B$4:$J$122,8,FALSE),0)</f>
        <v>0</v>
      </c>
      <c r="H40" s="68">
        <f>IFERROR(VLOOKUP(E40,'Individual Events'!$B$4:$J$122,8,FALSE),0)</f>
        <v>0</v>
      </c>
      <c r="I40" s="68">
        <f t="shared" si="33"/>
        <v>0</v>
      </c>
      <c r="J40" s="69"/>
      <c r="K40" s="70">
        <f>IFERROR(VLOOKUP(C40,'Individual Events'!$B$4:$J$122,4,FALSE),0)</f>
        <v>0</v>
      </c>
      <c r="L40" s="68" t="str">
        <f t="shared" si="1"/>
        <v>0</v>
      </c>
      <c r="M40" s="70">
        <f>IFERROR(VLOOKUP(D40,'Individual Events'!$B$4:$J$122,4,FALSE),0)</f>
        <v>0</v>
      </c>
      <c r="N40" s="68" t="str">
        <f t="shared" si="1"/>
        <v>0</v>
      </c>
      <c r="O40" s="70">
        <f>IFERROR(VLOOKUP(E40,'Individual Events'!$B$4:$J$122,4,FALSE),0)</f>
        <v>0</v>
      </c>
      <c r="P40" s="68" t="str">
        <f t="shared" ref="P40" si="37">LEFT(O40,3)</f>
        <v>0</v>
      </c>
    </row>
    <row r="41" spans="1:16" x14ac:dyDescent="0.3">
      <c r="A41" s="6"/>
      <c r="B41" s="6"/>
      <c r="C41" s="6"/>
      <c r="D41" s="6"/>
      <c r="E41" s="6"/>
      <c r="F41" s="68">
        <f>IFERROR(VLOOKUP(C41,'Individual Events'!$B$4:$J$122,8,FALSE),0)</f>
        <v>0</v>
      </c>
      <c r="G41" s="68">
        <f>IFERROR(VLOOKUP(D41,'Individual Events'!$B$4:$J$122,8,FALSE),0)</f>
        <v>0</v>
      </c>
      <c r="H41" s="68">
        <f>IFERROR(VLOOKUP(E41,'Individual Events'!$B$4:$J$122,8,FALSE),0)</f>
        <v>0</v>
      </c>
      <c r="I41" s="68">
        <f t="shared" si="33"/>
        <v>0</v>
      </c>
      <c r="J41" s="69"/>
      <c r="K41" s="70">
        <f>IFERROR(VLOOKUP(C41,'Individual Events'!$B$4:$J$122,4,FALSE),0)</f>
        <v>0</v>
      </c>
      <c r="L41" s="68" t="str">
        <f t="shared" si="1"/>
        <v>0</v>
      </c>
      <c r="M41" s="70">
        <f>IFERROR(VLOOKUP(D41,'Individual Events'!$B$4:$J$122,4,FALSE),0)</f>
        <v>0</v>
      </c>
      <c r="N41" s="68" t="str">
        <f t="shared" si="1"/>
        <v>0</v>
      </c>
      <c r="O41" s="70">
        <f>IFERROR(VLOOKUP(E41,'Individual Events'!$B$4:$J$122,4,FALSE),0)</f>
        <v>0</v>
      </c>
      <c r="P41" s="68" t="str">
        <f t="shared" ref="P41" si="38">LEFT(O41,3)</f>
        <v>0</v>
      </c>
    </row>
    <row r="42" spans="1:16" x14ac:dyDescent="0.3">
      <c r="A42" s="6"/>
      <c r="B42" s="6"/>
      <c r="C42" s="6"/>
      <c r="D42" s="6"/>
      <c r="E42" s="6"/>
      <c r="F42" s="68">
        <f>IFERROR(VLOOKUP(C42,'Individual Events'!$B$4:$J$122,8,FALSE),0)</f>
        <v>0</v>
      </c>
      <c r="G42" s="68">
        <f>IFERROR(VLOOKUP(D42,'Individual Events'!$B$4:$J$122,8,FALSE),0)</f>
        <v>0</v>
      </c>
      <c r="H42" s="68">
        <f>IFERROR(VLOOKUP(E42,'Individual Events'!$B$4:$J$122,8,FALSE),0)</f>
        <v>0</v>
      </c>
      <c r="I42" s="68">
        <f t="shared" si="33"/>
        <v>0</v>
      </c>
      <c r="J42" s="69"/>
      <c r="K42" s="70">
        <f>IFERROR(VLOOKUP(C42,'Individual Events'!$B$4:$J$122,4,FALSE),0)</f>
        <v>0</v>
      </c>
      <c r="L42" s="68" t="str">
        <f t="shared" si="1"/>
        <v>0</v>
      </c>
      <c r="M42" s="70">
        <f>IFERROR(VLOOKUP(D42,'Individual Events'!$B$4:$J$122,4,FALSE),0)</f>
        <v>0</v>
      </c>
      <c r="N42" s="68" t="str">
        <f t="shared" si="1"/>
        <v>0</v>
      </c>
      <c r="O42" s="70">
        <f>IFERROR(VLOOKUP(E42,'Individual Events'!$B$4:$J$122,4,FALSE),0)</f>
        <v>0</v>
      </c>
      <c r="P42" s="68" t="str">
        <f t="shared" ref="P42" si="39">LEFT(O42,3)</f>
        <v>0</v>
      </c>
    </row>
    <row r="43" spans="1:16" x14ac:dyDescent="0.3">
      <c r="A43" s="6"/>
      <c r="B43" s="6"/>
      <c r="C43" s="6"/>
      <c r="D43" s="6"/>
      <c r="E43" s="6"/>
      <c r="F43" s="68">
        <f>IFERROR(VLOOKUP(C43,'Individual Events'!$B$4:$J$122,8,FALSE),0)</f>
        <v>0</v>
      </c>
      <c r="G43" s="68">
        <f>IFERROR(VLOOKUP(D43,'Individual Events'!$B$4:$J$122,8,FALSE),0)</f>
        <v>0</v>
      </c>
      <c r="H43" s="68">
        <f>IFERROR(VLOOKUP(E43,'Individual Events'!$B$4:$J$122,8,FALSE),0)</f>
        <v>0</v>
      </c>
      <c r="I43" s="68">
        <f t="shared" si="33"/>
        <v>0</v>
      </c>
      <c r="J43" s="69"/>
      <c r="K43" s="70">
        <f>IFERROR(VLOOKUP(C43,'Individual Events'!$B$4:$J$122,4,FALSE),0)</f>
        <v>0</v>
      </c>
      <c r="L43" s="68" t="str">
        <f t="shared" si="1"/>
        <v>0</v>
      </c>
      <c r="M43" s="70">
        <f>IFERROR(VLOOKUP(D43,'Individual Events'!$B$4:$J$122,4,FALSE),0)</f>
        <v>0</v>
      </c>
      <c r="N43" s="68" t="str">
        <f t="shared" si="1"/>
        <v>0</v>
      </c>
      <c r="O43" s="70">
        <f>IFERROR(VLOOKUP(E43,'Individual Events'!$B$4:$J$122,4,FALSE),0)</f>
        <v>0</v>
      </c>
      <c r="P43" s="68" t="str">
        <f t="shared" ref="P43" si="40">LEFT(O43,3)</f>
        <v>0</v>
      </c>
    </row>
    <row r="44" spans="1:16" x14ac:dyDescent="0.3">
      <c r="A44" s="6"/>
      <c r="B44" s="6"/>
      <c r="C44" s="6"/>
      <c r="D44" s="6"/>
      <c r="E44" s="6"/>
      <c r="F44" s="68">
        <f>IFERROR(VLOOKUP(C44,'Individual Events'!$B$4:$J$122,8,FALSE),0)</f>
        <v>0</v>
      </c>
      <c r="G44" s="68">
        <f>IFERROR(VLOOKUP(D44,'Individual Events'!$B$4:$J$122,8,FALSE),0)</f>
        <v>0</v>
      </c>
      <c r="H44" s="68">
        <f>IFERROR(VLOOKUP(E44,'Individual Events'!$B$4:$J$122,8,FALSE),0)</f>
        <v>0</v>
      </c>
      <c r="I44" s="68">
        <f t="shared" si="33"/>
        <v>0</v>
      </c>
      <c r="J44" s="69"/>
      <c r="K44" s="70">
        <f>IFERROR(VLOOKUP(C44,'Individual Events'!$B$4:$J$122,4,FALSE),0)</f>
        <v>0</v>
      </c>
      <c r="L44" s="68" t="str">
        <f t="shared" si="1"/>
        <v>0</v>
      </c>
      <c r="M44" s="70">
        <f>IFERROR(VLOOKUP(D44,'Individual Events'!$B$4:$J$122,4,FALSE),0)</f>
        <v>0</v>
      </c>
      <c r="N44" s="68" t="str">
        <f t="shared" si="1"/>
        <v>0</v>
      </c>
      <c r="O44" s="70">
        <f>IFERROR(VLOOKUP(E44,'Individual Events'!$B$4:$J$122,4,FALSE),0)</f>
        <v>0</v>
      </c>
      <c r="P44" s="68" t="str">
        <f t="shared" ref="P44" si="41">LEFT(O44,3)</f>
        <v>0</v>
      </c>
    </row>
    <row r="45" spans="1:16" x14ac:dyDescent="0.3">
      <c r="A45" s="6"/>
      <c r="B45" s="6"/>
      <c r="C45" s="6"/>
      <c r="D45" s="6"/>
      <c r="E45" s="6"/>
      <c r="F45" s="68">
        <f>IFERROR(VLOOKUP(C45,'Individual Events'!$B$4:$J$122,8,FALSE),0)</f>
        <v>0</v>
      </c>
      <c r="G45" s="68">
        <f>IFERROR(VLOOKUP(D45,'Individual Events'!$B$4:$J$122,8,FALSE),0)</f>
        <v>0</v>
      </c>
      <c r="H45" s="68">
        <f>IFERROR(VLOOKUP(E45,'Individual Events'!$B$4:$J$122,8,FALSE),0)</f>
        <v>0</v>
      </c>
      <c r="I45" s="68">
        <f t="shared" si="33"/>
        <v>0</v>
      </c>
      <c r="J45" s="69"/>
      <c r="K45" s="70">
        <f>IFERROR(VLOOKUP(C45,'Individual Events'!$B$4:$J$122,4,FALSE),0)</f>
        <v>0</v>
      </c>
      <c r="L45" s="68" t="str">
        <f t="shared" si="1"/>
        <v>0</v>
      </c>
      <c r="M45" s="70">
        <f>IFERROR(VLOOKUP(D45,'Individual Events'!$B$4:$J$122,4,FALSE),0)</f>
        <v>0</v>
      </c>
      <c r="N45" s="68" t="str">
        <f t="shared" si="1"/>
        <v>0</v>
      </c>
      <c r="O45" s="70">
        <f>IFERROR(VLOOKUP(E45,'Individual Events'!$B$4:$J$122,4,FALSE),0)</f>
        <v>0</v>
      </c>
      <c r="P45" s="68" t="str">
        <f t="shared" ref="P45" si="42">LEFT(O45,3)</f>
        <v>0</v>
      </c>
    </row>
    <row r="46" spans="1:16" x14ac:dyDescent="0.3">
      <c r="A46" s="6"/>
      <c r="B46" s="6"/>
      <c r="C46" s="6"/>
      <c r="D46" s="6"/>
      <c r="E46" s="6"/>
      <c r="F46" s="68">
        <f>IFERROR(VLOOKUP(C46,'Individual Events'!$B$4:$J$122,8,FALSE),0)</f>
        <v>0</v>
      </c>
      <c r="G46" s="68">
        <f>IFERROR(VLOOKUP(D46,'Individual Events'!$B$4:$J$122,8,FALSE),0)</f>
        <v>0</v>
      </c>
      <c r="H46" s="68">
        <f>IFERROR(VLOOKUP(E46,'Individual Events'!$B$4:$J$122,8,FALSE),0)</f>
        <v>0</v>
      </c>
      <c r="I46" s="68">
        <f t="shared" si="33"/>
        <v>0</v>
      </c>
      <c r="J46" s="69"/>
      <c r="K46" s="70">
        <f>IFERROR(VLOOKUP(C46,'Individual Events'!$B$4:$J$122,4,FALSE),0)</f>
        <v>0</v>
      </c>
      <c r="L46" s="68" t="str">
        <f t="shared" si="1"/>
        <v>0</v>
      </c>
      <c r="M46" s="70">
        <f>IFERROR(VLOOKUP(D46,'Individual Events'!$B$4:$J$122,4,FALSE),0)</f>
        <v>0</v>
      </c>
      <c r="N46" s="68" t="str">
        <f t="shared" si="1"/>
        <v>0</v>
      </c>
      <c r="O46" s="70">
        <f>IFERROR(VLOOKUP(E46,'Individual Events'!$B$4:$J$122,4,FALSE),0)</f>
        <v>0</v>
      </c>
      <c r="P46" s="68" t="str">
        <f t="shared" ref="P46" si="43">LEFT(O46,3)</f>
        <v>0</v>
      </c>
    </row>
    <row r="47" spans="1:16" x14ac:dyDescent="0.3">
      <c r="A47" s="6"/>
      <c r="B47" s="6"/>
      <c r="C47" s="6"/>
      <c r="D47" s="6"/>
      <c r="E47" s="6"/>
      <c r="F47" s="68">
        <f>IFERROR(VLOOKUP(C47,'Individual Events'!$B$4:$J$122,8,FALSE),0)</f>
        <v>0</v>
      </c>
      <c r="G47" s="68">
        <f>IFERROR(VLOOKUP(D47,'Individual Events'!$B$4:$J$122,8,FALSE),0)</f>
        <v>0</v>
      </c>
      <c r="H47" s="68">
        <f>IFERROR(VLOOKUP(E47,'Individual Events'!$B$4:$J$122,8,FALSE),0)</f>
        <v>0</v>
      </c>
      <c r="I47" s="68">
        <f t="shared" si="33"/>
        <v>0</v>
      </c>
      <c r="J47" s="69"/>
      <c r="K47" s="70">
        <f>IFERROR(VLOOKUP(C47,'Individual Events'!$B$4:$J$122,4,FALSE),0)</f>
        <v>0</v>
      </c>
      <c r="L47" s="68" t="str">
        <f t="shared" si="1"/>
        <v>0</v>
      </c>
      <c r="M47" s="70">
        <f>IFERROR(VLOOKUP(D47,'Individual Events'!$B$4:$J$122,4,FALSE),0)</f>
        <v>0</v>
      </c>
      <c r="N47" s="68" t="str">
        <f t="shared" si="1"/>
        <v>0</v>
      </c>
      <c r="O47" s="70">
        <f>IFERROR(VLOOKUP(E47,'Individual Events'!$B$4:$J$122,4,FALSE),0)</f>
        <v>0</v>
      </c>
      <c r="P47" s="68" t="str">
        <f t="shared" ref="P47" si="44">LEFT(O47,3)</f>
        <v>0</v>
      </c>
    </row>
    <row r="48" spans="1:16" x14ac:dyDescent="0.3">
      <c r="A48" s="6"/>
      <c r="B48" s="6"/>
      <c r="C48" s="6"/>
      <c r="D48" s="6"/>
      <c r="E48" s="6"/>
      <c r="F48" s="68">
        <f>IFERROR(VLOOKUP(C48,'Individual Events'!$B$4:$J$122,8,FALSE),0)</f>
        <v>0</v>
      </c>
      <c r="G48" s="68">
        <f>IFERROR(VLOOKUP(D48,'Individual Events'!$B$4:$J$122,8,FALSE),0)</f>
        <v>0</v>
      </c>
      <c r="H48" s="68">
        <f>IFERROR(VLOOKUP(E48,'Individual Events'!$B$4:$J$122,8,FALSE),0)</f>
        <v>0</v>
      </c>
      <c r="I48" s="68">
        <f t="shared" si="33"/>
        <v>0</v>
      </c>
      <c r="J48" s="69"/>
      <c r="K48" s="70">
        <f>IFERROR(VLOOKUP(C48,'Individual Events'!$B$4:$J$122,4,FALSE),0)</f>
        <v>0</v>
      </c>
      <c r="L48" s="68" t="str">
        <f t="shared" si="1"/>
        <v>0</v>
      </c>
      <c r="M48" s="70">
        <f>IFERROR(VLOOKUP(D48,'Individual Events'!$B$4:$J$122,4,FALSE),0)</f>
        <v>0</v>
      </c>
      <c r="N48" s="68" t="str">
        <f t="shared" si="1"/>
        <v>0</v>
      </c>
      <c r="O48" s="70">
        <f>IFERROR(VLOOKUP(E48,'Individual Events'!$B$4:$J$122,4,FALSE),0)</f>
        <v>0</v>
      </c>
      <c r="P48" s="68" t="str">
        <f t="shared" ref="P48" si="45">LEFT(O48,3)</f>
        <v>0</v>
      </c>
    </row>
    <row r="49" spans="1:16" x14ac:dyDescent="0.3">
      <c r="A49" s="6"/>
      <c r="B49" s="6"/>
      <c r="C49" s="6"/>
      <c r="D49" s="6"/>
      <c r="E49" s="6"/>
      <c r="F49" s="68">
        <f>IFERROR(VLOOKUP(C49,'Individual Events'!$B$4:$J$122,8,FALSE),0)</f>
        <v>0</v>
      </c>
      <c r="G49" s="68">
        <f>IFERROR(VLOOKUP(D49,'Individual Events'!$B$4:$J$122,8,FALSE),0)</f>
        <v>0</v>
      </c>
      <c r="H49" s="68">
        <f>IFERROR(VLOOKUP(E49,'Individual Events'!$B$4:$J$122,8,FALSE),0)</f>
        <v>0</v>
      </c>
      <c r="I49" s="68">
        <f t="shared" si="33"/>
        <v>0</v>
      </c>
      <c r="J49" s="69"/>
      <c r="K49" s="70">
        <f>IFERROR(VLOOKUP(C49,'Individual Events'!$B$4:$J$122,4,FALSE),0)</f>
        <v>0</v>
      </c>
      <c r="L49" s="68" t="str">
        <f t="shared" si="1"/>
        <v>0</v>
      </c>
      <c r="M49" s="70">
        <f>IFERROR(VLOOKUP(D49,'Individual Events'!$B$4:$J$122,4,FALSE),0)</f>
        <v>0</v>
      </c>
      <c r="N49" s="68" t="str">
        <f t="shared" si="1"/>
        <v>0</v>
      </c>
      <c r="O49" s="70">
        <f>IFERROR(VLOOKUP(E49,'Individual Events'!$B$4:$J$122,4,FALSE),0)</f>
        <v>0</v>
      </c>
      <c r="P49" s="68" t="str">
        <f t="shared" ref="P49" si="46">LEFT(O49,3)</f>
        <v>0</v>
      </c>
    </row>
    <row r="50" spans="1:16" x14ac:dyDescent="0.3">
      <c r="A50" s="6"/>
      <c r="B50" s="6"/>
      <c r="C50" s="6"/>
      <c r="D50" s="6"/>
      <c r="E50" s="6"/>
      <c r="F50" s="68">
        <f>IFERROR(VLOOKUP(C50,'Individual Events'!$B$4:$J$122,8,FALSE),0)</f>
        <v>0</v>
      </c>
      <c r="G50" s="68">
        <f>IFERROR(VLOOKUP(D50,'Individual Events'!$B$4:$J$122,8,FALSE),0)</f>
        <v>0</v>
      </c>
      <c r="H50" s="68">
        <f>IFERROR(VLOOKUP(E50,'Individual Events'!$B$4:$J$122,8,FALSE),0)</f>
        <v>0</v>
      </c>
      <c r="I50" s="68">
        <f t="shared" si="33"/>
        <v>0</v>
      </c>
      <c r="J50" s="69"/>
      <c r="K50" s="70">
        <f>IFERROR(VLOOKUP(C50,'Individual Events'!$B$4:$J$122,4,FALSE),0)</f>
        <v>0</v>
      </c>
      <c r="L50" s="68" t="str">
        <f t="shared" si="1"/>
        <v>0</v>
      </c>
      <c r="M50" s="70">
        <f>IFERROR(VLOOKUP(D50,'Individual Events'!$B$4:$J$122,4,FALSE),0)</f>
        <v>0</v>
      </c>
      <c r="N50" s="68" t="str">
        <f t="shared" si="1"/>
        <v>0</v>
      </c>
      <c r="O50" s="70">
        <f>IFERROR(VLOOKUP(E50,'Individual Events'!$B$4:$J$122,4,FALSE),0)</f>
        <v>0</v>
      </c>
      <c r="P50" s="68" t="str">
        <f t="shared" ref="P50" si="47">LEFT(O50,3)</f>
        <v>0</v>
      </c>
    </row>
    <row r="51" spans="1:16" x14ac:dyDescent="0.3">
      <c r="A51" s="6"/>
      <c r="B51" s="6"/>
      <c r="C51" s="6"/>
      <c r="D51" s="6"/>
      <c r="E51" s="6"/>
      <c r="F51" s="68">
        <f>IFERROR(VLOOKUP(C51,'Individual Events'!$B$4:$J$122,8,FALSE),0)</f>
        <v>0</v>
      </c>
      <c r="G51" s="68">
        <f>IFERROR(VLOOKUP(D51,'Individual Events'!$B$4:$J$122,8,FALSE),0)</f>
        <v>0</v>
      </c>
      <c r="H51" s="68">
        <f>IFERROR(VLOOKUP(E51,'Individual Events'!$B$4:$J$122,8,FALSE),0)</f>
        <v>0</v>
      </c>
      <c r="I51" s="68">
        <f t="shared" si="33"/>
        <v>0</v>
      </c>
      <c r="J51" s="69"/>
      <c r="K51" s="70">
        <f>IFERROR(VLOOKUP(C51,'Individual Events'!$B$4:$J$122,4,FALSE),0)</f>
        <v>0</v>
      </c>
      <c r="L51" s="68" t="str">
        <f t="shared" si="1"/>
        <v>0</v>
      </c>
      <c r="M51" s="70">
        <f>IFERROR(VLOOKUP(D51,'Individual Events'!$B$4:$J$122,4,FALSE),0)</f>
        <v>0</v>
      </c>
      <c r="N51" s="68" t="str">
        <f t="shared" si="1"/>
        <v>0</v>
      </c>
      <c r="O51" s="70">
        <f>IFERROR(VLOOKUP(E51,'Individual Events'!$B$4:$J$122,4,FALSE),0)</f>
        <v>0</v>
      </c>
      <c r="P51" s="68" t="str">
        <f t="shared" ref="P51" si="48">LEFT(O51,3)</f>
        <v>0</v>
      </c>
    </row>
    <row r="52" spans="1:16" x14ac:dyDescent="0.3">
      <c r="A52" s="6"/>
      <c r="B52" s="6"/>
      <c r="C52" s="6"/>
      <c r="D52" s="6"/>
      <c r="E52" s="6"/>
      <c r="F52" s="68">
        <f>IFERROR(VLOOKUP(C52,'Individual Events'!$B$4:$J$122,8,FALSE),0)</f>
        <v>0</v>
      </c>
      <c r="G52" s="68">
        <f>IFERROR(VLOOKUP(D52,'Individual Events'!$B$4:$J$122,8,FALSE),0)</f>
        <v>0</v>
      </c>
      <c r="H52" s="68">
        <f>IFERROR(VLOOKUP(E52,'Individual Events'!$B$4:$J$122,8,FALSE),0)</f>
        <v>0</v>
      </c>
      <c r="I52" s="68">
        <f t="shared" si="33"/>
        <v>0</v>
      </c>
      <c r="J52" s="69"/>
      <c r="K52" s="70">
        <f>IFERROR(VLOOKUP(C52,'Individual Events'!$B$4:$J$122,4,FALSE),0)</f>
        <v>0</v>
      </c>
      <c r="L52" s="68" t="str">
        <f t="shared" si="1"/>
        <v>0</v>
      </c>
      <c r="M52" s="70">
        <f>IFERROR(VLOOKUP(D52,'Individual Events'!$B$4:$J$122,4,FALSE),0)</f>
        <v>0</v>
      </c>
      <c r="N52" s="68" t="str">
        <f t="shared" si="1"/>
        <v>0</v>
      </c>
      <c r="O52" s="70">
        <f>IFERROR(VLOOKUP(E52,'Individual Events'!$B$4:$J$122,4,FALSE),0)</f>
        <v>0</v>
      </c>
      <c r="P52" s="68" t="str">
        <f t="shared" ref="P52" si="49">LEFT(O52,3)</f>
        <v>0</v>
      </c>
    </row>
    <row r="53" spans="1:16" x14ac:dyDescent="0.3">
      <c r="A53" s="6"/>
      <c r="B53" s="6"/>
      <c r="C53" s="6"/>
      <c r="D53" s="6"/>
      <c r="E53" s="6"/>
      <c r="F53" s="68">
        <f>IFERROR(VLOOKUP(C53,'Individual Events'!$B$4:$J$122,8,FALSE),0)</f>
        <v>0</v>
      </c>
      <c r="G53" s="68">
        <f>IFERROR(VLOOKUP(D53,'Individual Events'!$B$4:$J$122,8,FALSE),0)</f>
        <v>0</v>
      </c>
      <c r="H53" s="68">
        <f>IFERROR(VLOOKUP(E53,'Individual Events'!$B$4:$J$122,8,FALSE),0)</f>
        <v>0</v>
      </c>
      <c r="I53" s="68">
        <f t="shared" si="33"/>
        <v>0</v>
      </c>
      <c r="J53" s="69"/>
      <c r="K53" s="70">
        <f>IFERROR(VLOOKUP(C53,'Individual Events'!$B$4:$J$122,4,FALSE),0)</f>
        <v>0</v>
      </c>
      <c r="L53" s="68" t="str">
        <f t="shared" si="1"/>
        <v>0</v>
      </c>
      <c r="M53" s="70">
        <f>IFERROR(VLOOKUP(D53,'Individual Events'!$B$4:$J$122,4,FALSE),0)</f>
        <v>0</v>
      </c>
      <c r="N53" s="68" t="str">
        <f t="shared" si="1"/>
        <v>0</v>
      </c>
      <c r="O53" s="70">
        <f>IFERROR(VLOOKUP(E53,'Individual Events'!$B$4:$J$122,4,FALSE),0)</f>
        <v>0</v>
      </c>
      <c r="P53" s="68" t="str">
        <f t="shared" ref="P53" si="50">LEFT(O53,3)</f>
        <v>0</v>
      </c>
    </row>
    <row r="54" spans="1:16" x14ac:dyDescent="0.3">
      <c r="A54" s="6"/>
      <c r="B54" s="6"/>
      <c r="C54" s="6"/>
      <c r="D54" s="6"/>
      <c r="E54" s="6"/>
      <c r="F54" s="68">
        <f>IFERROR(VLOOKUP(C54,'Individual Events'!$B$4:$J$122,8,FALSE),0)</f>
        <v>0</v>
      </c>
      <c r="G54" s="68">
        <f>IFERROR(VLOOKUP(D54,'Individual Events'!$B$4:$J$122,8,FALSE),0)</f>
        <v>0</v>
      </c>
      <c r="H54" s="68">
        <f>IFERROR(VLOOKUP(E54,'Individual Events'!$B$4:$J$122,8,FALSE),0)</f>
        <v>0</v>
      </c>
      <c r="I54" s="68">
        <f t="shared" si="33"/>
        <v>0</v>
      </c>
      <c r="J54" s="69"/>
      <c r="K54" s="70">
        <f>IFERROR(VLOOKUP(C54,'Individual Events'!$B$4:$J$122,4,FALSE),0)</f>
        <v>0</v>
      </c>
      <c r="L54" s="68" t="str">
        <f t="shared" si="1"/>
        <v>0</v>
      </c>
      <c r="M54" s="70">
        <f>IFERROR(VLOOKUP(D54,'Individual Events'!$B$4:$J$122,4,FALSE),0)</f>
        <v>0</v>
      </c>
      <c r="N54" s="68" t="str">
        <f t="shared" si="1"/>
        <v>0</v>
      </c>
      <c r="O54" s="70">
        <f>IFERROR(VLOOKUP(E54,'Individual Events'!$B$4:$J$122,4,FALSE),0)</f>
        <v>0</v>
      </c>
      <c r="P54" s="68" t="str">
        <f t="shared" ref="P54" si="51">LEFT(O54,3)</f>
        <v>0</v>
      </c>
    </row>
    <row r="55" spans="1:16" x14ac:dyDescent="0.3">
      <c r="A55" s="6"/>
      <c r="B55" s="6"/>
      <c r="C55" s="6"/>
      <c r="D55" s="6"/>
      <c r="E55" s="6"/>
      <c r="F55" s="68">
        <f>IFERROR(VLOOKUP(C55,'Individual Events'!$B$4:$J$122,8,FALSE),0)</f>
        <v>0</v>
      </c>
      <c r="G55" s="68">
        <f>IFERROR(VLOOKUP(D55,'Individual Events'!$B$4:$J$122,8,FALSE),0)</f>
        <v>0</v>
      </c>
      <c r="H55" s="68">
        <f>IFERROR(VLOOKUP(E55,'Individual Events'!$B$4:$J$122,8,FALSE),0)</f>
        <v>0</v>
      </c>
      <c r="I55" s="68">
        <f t="shared" si="33"/>
        <v>0</v>
      </c>
      <c r="J55" s="69"/>
      <c r="K55" s="70">
        <f>IFERROR(VLOOKUP(C55,'Individual Events'!$B$4:$J$122,4,FALSE),0)</f>
        <v>0</v>
      </c>
      <c r="L55" s="68" t="str">
        <f t="shared" si="1"/>
        <v>0</v>
      </c>
      <c r="M55" s="70">
        <f>IFERROR(VLOOKUP(D55,'Individual Events'!$B$4:$J$122,4,FALSE),0)</f>
        <v>0</v>
      </c>
      <c r="N55" s="68" t="str">
        <f t="shared" si="1"/>
        <v>0</v>
      </c>
      <c r="O55" s="70">
        <f>IFERROR(VLOOKUP(E55,'Individual Events'!$B$4:$J$122,4,FALSE),0)</f>
        <v>0</v>
      </c>
      <c r="P55" s="68" t="str">
        <f t="shared" ref="P55" si="52">LEFT(O55,3)</f>
        <v>0</v>
      </c>
    </row>
    <row r="56" spans="1:16" x14ac:dyDescent="0.3">
      <c r="A56" s="6"/>
      <c r="B56" s="6"/>
      <c r="C56" s="6"/>
      <c r="D56" s="6"/>
      <c r="E56" s="6"/>
      <c r="F56" s="68">
        <f>IFERROR(VLOOKUP(C56,'Individual Events'!$B$4:$J$122,8,FALSE),0)</f>
        <v>0</v>
      </c>
      <c r="G56" s="68">
        <f>IFERROR(VLOOKUP(D56,'Individual Events'!$B$4:$J$122,8,FALSE),0)</f>
        <v>0</v>
      </c>
      <c r="H56" s="68">
        <f>IFERROR(VLOOKUP(E56,'Individual Events'!$B$4:$J$122,8,FALSE),0)</f>
        <v>0</v>
      </c>
      <c r="I56" s="68">
        <f t="shared" si="33"/>
        <v>0</v>
      </c>
      <c r="J56" s="69"/>
      <c r="K56" s="70">
        <f>IFERROR(VLOOKUP(C56,'Individual Events'!$B$4:$J$122,4,FALSE),0)</f>
        <v>0</v>
      </c>
      <c r="L56" s="68" t="str">
        <f t="shared" si="1"/>
        <v>0</v>
      </c>
      <c r="M56" s="70">
        <f>IFERROR(VLOOKUP(D56,'Individual Events'!$B$4:$J$122,4,FALSE),0)</f>
        <v>0</v>
      </c>
      <c r="N56" s="68" t="str">
        <f t="shared" si="1"/>
        <v>0</v>
      </c>
      <c r="O56" s="70">
        <f>IFERROR(VLOOKUP(E56,'Individual Events'!$B$4:$J$122,4,FALSE),0)</f>
        <v>0</v>
      </c>
      <c r="P56" s="68" t="str">
        <f t="shared" ref="P56" si="53">LEFT(O56,3)</f>
        <v>0</v>
      </c>
    </row>
    <row r="57" spans="1:16" x14ac:dyDescent="0.3">
      <c r="A57" s="6"/>
      <c r="B57" s="6"/>
      <c r="C57" s="6"/>
      <c r="D57" s="6"/>
      <c r="E57" s="6"/>
      <c r="F57" s="68">
        <f>IFERROR(VLOOKUP(C57,'Individual Events'!$B$4:$J$122,8,FALSE),0)</f>
        <v>0</v>
      </c>
      <c r="G57" s="68">
        <f>IFERROR(VLOOKUP(D57,'Individual Events'!$B$4:$J$122,8,FALSE),0)</f>
        <v>0</v>
      </c>
      <c r="H57" s="68">
        <f>IFERROR(VLOOKUP(E57,'Individual Events'!$B$4:$J$122,8,FALSE),0)</f>
        <v>0</v>
      </c>
      <c r="I57" s="68">
        <f t="shared" si="33"/>
        <v>0</v>
      </c>
      <c r="J57" s="69"/>
      <c r="K57" s="70">
        <f>IFERROR(VLOOKUP(C57,'Individual Events'!$B$4:$J$122,4,FALSE),0)</f>
        <v>0</v>
      </c>
      <c r="L57" s="68" t="str">
        <f t="shared" si="1"/>
        <v>0</v>
      </c>
      <c r="M57" s="70">
        <f>IFERROR(VLOOKUP(D57,'Individual Events'!$B$4:$J$122,4,FALSE),0)</f>
        <v>0</v>
      </c>
      <c r="N57" s="68" t="str">
        <f t="shared" si="1"/>
        <v>0</v>
      </c>
      <c r="O57" s="70">
        <f>IFERROR(VLOOKUP(E57,'Individual Events'!$B$4:$J$122,4,FALSE),0)</f>
        <v>0</v>
      </c>
      <c r="P57" s="68" t="str">
        <f t="shared" ref="P57" si="54">LEFT(O57,3)</f>
        <v>0</v>
      </c>
    </row>
    <row r="58" spans="1:16" x14ac:dyDescent="0.3">
      <c r="A58" s="6"/>
      <c r="B58" s="6"/>
      <c r="C58" s="6"/>
      <c r="D58" s="6"/>
      <c r="E58" s="6"/>
      <c r="F58" s="68">
        <f>IFERROR(VLOOKUP(C58,'Individual Events'!$B$4:$J$122,8,FALSE),0)</f>
        <v>0</v>
      </c>
      <c r="G58" s="68">
        <f>IFERROR(VLOOKUP(D58,'Individual Events'!$B$4:$J$122,8,FALSE),0)</f>
        <v>0</v>
      </c>
      <c r="H58" s="68">
        <f>IFERROR(VLOOKUP(E58,'Individual Events'!$B$4:$J$122,8,FALSE),0)</f>
        <v>0</v>
      </c>
      <c r="I58" s="68">
        <f t="shared" si="33"/>
        <v>0</v>
      </c>
      <c r="J58" s="69"/>
      <c r="K58" s="70">
        <f>IFERROR(VLOOKUP(C58,'Individual Events'!$B$4:$J$122,4,FALSE),0)</f>
        <v>0</v>
      </c>
      <c r="L58" s="68" t="str">
        <f t="shared" si="1"/>
        <v>0</v>
      </c>
      <c r="M58" s="70">
        <f>IFERROR(VLOOKUP(D58,'Individual Events'!$B$4:$J$122,4,FALSE),0)</f>
        <v>0</v>
      </c>
      <c r="N58" s="68" t="str">
        <f t="shared" si="1"/>
        <v>0</v>
      </c>
      <c r="O58" s="70">
        <f>IFERROR(VLOOKUP(E58,'Individual Events'!$B$4:$J$122,4,FALSE),0)</f>
        <v>0</v>
      </c>
      <c r="P58" s="68" t="str">
        <f t="shared" ref="P58" si="55">LEFT(O58,3)</f>
        <v>0</v>
      </c>
    </row>
    <row r="59" spans="1:16" x14ac:dyDescent="0.3">
      <c r="A59" s="6"/>
      <c r="B59" s="6"/>
      <c r="C59" s="6"/>
      <c r="D59" s="6"/>
      <c r="E59" s="6"/>
      <c r="F59" s="68">
        <f>IFERROR(VLOOKUP(C59,'Individual Events'!$B$4:$J$122,8,FALSE),0)</f>
        <v>0</v>
      </c>
      <c r="G59" s="68">
        <f>IFERROR(VLOOKUP(D59,'Individual Events'!$B$4:$J$122,8,FALSE),0)</f>
        <v>0</v>
      </c>
      <c r="H59" s="68">
        <f>IFERROR(VLOOKUP(E59,'Individual Events'!$B$4:$J$122,8,FALSE),0)</f>
        <v>0</v>
      </c>
      <c r="I59" s="68">
        <f t="shared" si="33"/>
        <v>0</v>
      </c>
      <c r="J59" s="69"/>
      <c r="K59" s="70">
        <f>IFERROR(VLOOKUP(C59,'Individual Events'!$B$4:$J$122,4,FALSE),0)</f>
        <v>0</v>
      </c>
      <c r="L59" s="68" t="str">
        <f t="shared" si="1"/>
        <v>0</v>
      </c>
      <c r="M59" s="70">
        <f>IFERROR(VLOOKUP(D59,'Individual Events'!$B$4:$J$122,4,FALSE),0)</f>
        <v>0</v>
      </c>
      <c r="N59" s="68" t="str">
        <f t="shared" si="1"/>
        <v>0</v>
      </c>
      <c r="O59" s="70">
        <f>IFERROR(VLOOKUP(E59,'Individual Events'!$B$4:$J$122,4,FALSE),0)</f>
        <v>0</v>
      </c>
      <c r="P59" s="68" t="str">
        <f t="shared" ref="P59" si="56">LEFT(O59,3)</f>
        <v>0</v>
      </c>
    </row>
    <row r="60" spans="1:16" x14ac:dyDescent="0.3">
      <c r="A60" s="6"/>
      <c r="B60" s="6"/>
      <c r="C60" s="6"/>
      <c r="D60" s="6"/>
      <c r="E60" s="6"/>
      <c r="F60" s="68">
        <f>IFERROR(VLOOKUP(C60,'Individual Events'!$B$4:$J$122,8,FALSE),0)</f>
        <v>0</v>
      </c>
      <c r="G60" s="68">
        <f>IFERROR(VLOOKUP(D60,'Individual Events'!$B$4:$J$122,8,FALSE),0)</f>
        <v>0</v>
      </c>
      <c r="H60" s="68">
        <f>IFERROR(VLOOKUP(E60,'Individual Events'!$B$4:$J$122,8,FALSE),0)</f>
        <v>0</v>
      </c>
      <c r="I60" s="68">
        <f t="shared" si="33"/>
        <v>0</v>
      </c>
      <c r="J60" s="69"/>
      <c r="K60" s="70">
        <f>IFERROR(VLOOKUP(C60,'Individual Events'!$B$4:$J$122,4,FALSE),0)</f>
        <v>0</v>
      </c>
      <c r="L60" s="68" t="str">
        <f t="shared" si="1"/>
        <v>0</v>
      </c>
      <c r="M60" s="70">
        <f>IFERROR(VLOOKUP(D60,'Individual Events'!$B$4:$J$122,4,FALSE),0)</f>
        <v>0</v>
      </c>
      <c r="N60" s="68" t="str">
        <f t="shared" si="1"/>
        <v>0</v>
      </c>
      <c r="O60" s="70">
        <f>IFERROR(VLOOKUP(E60,'Individual Events'!$B$4:$J$122,4,FALSE),0)</f>
        <v>0</v>
      </c>
      <c r="P60" s="68" t="str">
        <f t="shared" ref="P60" si="57">LEFT(O60,3)</f>
        <v>0</v>
      </c>
    </row>
    <row r="61" spans="1:16" x14ac:dyDescent="0.3">
      <c r="A61" s="6"/>
      <c r="B61" s="6"/>
      <c r="C61" s="6"/>
      <c r="D61" s="6"/>
      <c r="E61" s="6"/>
      <c r="F61" s="68">
        <f>IFERROR(VLOOKUP(C61,'Individual Events'!$B$4:$J$122,8,FALSE),0)</f>
        <v>0</v>
      </c>
      <c r="G61" s="68">
        <f>IFERROR(VLOOKUP(D61,'Individual Events'!$B$4:$J$122,8,FALSE),0)</f>
        <v>0</v>
      </c>
      <c r="H61" s="68">
        <f>IFERROR(VLOOKUP(E61,'Individual Events'!$B$4:$J$122,8,FALSE),0)</f>
        <v>0</v>
      </c>
      <c r="I61" s="68">
        <f t="shared" si="33"/>
        <v>0</v>
      </c>
      <c r="J61" s="69"/>
      <c r="K61" s="70">
        <f>IFERROR(VLOOKUP(C61,'Individual Events'!$B$4:$J$122,4,FALSE),0)</f>
        <v>0</v>
      </c>
      <c r="L61" s="68" t="str">
        <f t="shared" si="1"/>
        <v>0</v>
      </c>
      <c r="M61" s="70">
        <f>IFERROR(VLOOKUP(D61,'Individual Events'!$B$4:$J$122,4,FALSE),0)</f>
        <v>0</v>
      </c>
      <c r="N61" s="68" t="str">
        <f t="shared" si="1"/>
        <v>0</v>
      </c>
      <c r="O61" s="70">
        <f>IFERROR(VLOOKUP(E61,'Individual Events'!$B$4:$J$122,4,FALSE),0)</f>
        <v>0</v>
      </c>
      <c r="P61" s="68" t="str">
        <f t="shared" ref="P61" si="58">LEFT(O61,3)</f>
        <v>0</v>
      </c>
    </row>
    <row r="62" spans="1:16" x14ac:dyDescent="0.3">
      <c r="A62" s="6"/>
      <c r="B62" s="6"/>
      <c r="C62" s="6"/>
      <c r="D62" s="6"/>
      <c r="E62" s="6"/>
      <c r="F62" s="68">
        <f>IFERROR(VLOOKUP(C62,'Individual Events'!$B$4:$J$122,8,FALSE),0)</f>
        <v>0</v>
      </c>
      <c r="G62" s="68">
        <f>IFERROR(VLOOKUP(D62,'Individual Events'!$B$4:$J$122,8,FALSE),0)</f>
        <v>0</v>
      </c>
      <c r="H62" s="68">
        <f>IFERROR(VLOOKUP(E62,'Individual Events'!$B$4:$J$122,8,FALSE),0)</f>
        <v>0</v>
      </c>
      <c r="I62" s="68">
        <f t="shared" si="33"/>
        <v>0</v>
      </c>
      <c r="J62" s="69"/>
      <c r="K62" s="70">
        <f>IFERROR(VLOOKUP(C62,'Individual Events'!$B$4:$J$122,4,FALSE),0)</f>
        <v>0</v>
      </c>
      <c r="L62" s="68" t="str">
        <f t="shared" si="1"/>
        <v>0</v>
      </c>
      <c r="M62" s="70">
        <f>IFERROR(VLOOKUP(D62,'Individual Events'!$B$4:$J$122,4,FALSE),0)</f>
        <v>0</v>
      </c>
      <c r="N62" s="68" t="str">
        <f t="shared" si="1"/>
        <v>0</v>
      </c>
      <c r="O62" s="70">
        <f>IFERROR(VLOOKUP(E62,'Individual Events'!$B$4:$J$122,4,FALSE),0)</f>
        <v>0</v>
      </c>
      <c r="P62" s="68" t="str">
        <f t="shared" ref="P62" si="59">LEFT(O62,3)</f>
        <v>0</v>
      </c>
    </row>
    <row r="63" spans="1:16" x14ac:dyDescent="0.3">
      <c r="A63" s="6"/>
      <c r="B63" s="6"/>
      <c r="C63" s="6"/>
      <c r="D63" s="6"/>
      <c r="E63" s="6"/>
      <c r="F63" s="68">
        <f>IFERROR(VLOOKUP(C63,'Individual Events'!$B$4:$J$122,8,FALSE),0)</f>
        <v>0</v>
      </c>
      <c r="G63" s="68">
        <f>IFERROR(VLOOKUP(D63,'Individual Events'!$B$4:$J$122,8,FALSE),0)</f>
        <v>0</v>
      </c>
      <c r="H63" s="68">
        <f>IFERROR(VLOOKUP(E63,'Individual Events'!$B$4:$J$122,8,FALSE),0)</f>
        <v>0</v>
      </c>
      <c r="I63" s="68">
        <f t="shared" si="33"/>
        <v>0</v>
      </c>
      <c r="J63" s="69"/>
      <c r="K63" s="70">
        <f>IFERROR(VLOOKUP(C63,'Individual Events'!$B$4:$J$122,4,FALSE),0)</f>
        <v>0</v>
      </c>
      <c r="L63" s="68" t="str">
        <f t="shared" si="1"/>
        <v>0</v>
      </c>
      <c r="M63" s="70">
        <f>IFERROR(VLOOKUP(D63,'Individual Events'!$B$4:$J$122,4,FALSE),0)</f>
        <v>0</v>
      </c>
      <c r="N63" s="68" t="str">
        <f t="shared" si="1"/>
        <v>0</v>
      </c>
      <c r="O63" s="70">
        <f>IFERROR(VLOOKUP(E63,'Individual Events'!$B$4:$J$122,4,FALSE),0)</f>
        <v>0</v>
      </c>
      <c r="P63" s="68" t="str">
        <f t="shared" ref="P63" si="60">LEFT(O63,3)</f>
        <v>0</v>
      </c>
    </row>
    <row r="64" spans="1:16" x14ac:dyDescent="0.3">
      <c r="A64" s="6"/>
      <c r="B64" s="6"/>
      <c r="C64" s="6"/>
      <c r="D64" s="6"/>
      <c r="E64" s="6"/>
      <c r="F64" s="68">
        <f>IFERROR(VLOOKUP(C64,'Individual Events'!$B$4:$J$122,8,FALSE),0)</f>
        <v>0</v>
      </c>
      <c r="G64" s="68">
        <f>IFERROR(VLOOKUP(D64,'Individual Events'!$B$4:$J$122,8,FALSE),0)</f>
        <v>0</v>
      </c>
      <c r="H64" s="68">
        <f>IFERROR(VLOOKUP(E64,'Individual Events'!$B$4:$J$122,8,FALSE),0)</f>
        <v>0</v>
      </c>
      <c r="I64" s="68">
        <f t="shared" si="33"/>
        <v>0</v>
      </c>
      <c r="J64" s="69"/>
      <c r="K64" s="70">
        <f>IFERROR(VLOOKUP(C64,'Individual Events'!$B$4:$J$122,4,FALSE),0)</f>
        <v>0</v>
      </c>
      <c r="L64" s="68" t="str">
        <f t="shared" si="1"/>
        <v>0</v>
      </c>
      <c r="M64" s="70">
        <f>IFERROR(VLOOKUP(D64,'Individual Events'!$B$4:$J$122,4,FALSE),0)</f>
        <v>0</v>
      </c>
      <c r="N64" s="68" t="str">
        <f t="shared" si="1"/>
        <v>0</v>
      </c>
      <c r="O64" s="70">
        <f>IFERROR(VLOOKUP(E64,'Individual Events'!$B$4:$J$122,4,FALSE),0)</f>
        <v>0</v>
      </c>
      <c r="P64" s="68" t="str">
        <f t="shared" ref="P64" si="61">LEFT(O64,3)</f>
        <v>0</v>
      </c>
    </row>
    <row r="65" spans="1:16" x14ac:dyDescent="0.3">
      <c r="A65" s="6"/>
      <c r="B65" s="6"/>
      <c r="C65" s="6"/>
      <c r="D65" s="6"/>
      <c r="E65" s="6"/>
      <c r="F65" s="68">
        <f>IFERROR(VLOOKUP(C65,'Individual Events'!$B$4:$J$122,8,FALSE),0)</f>
        <v>0</v>
      </c>
      <c r="G65" s="68">
        <f>IFERROR(VLOOKUP(D65,'Individual Events'!$B$4:$J$122,8,FALSE),0)</f>
        <v>0</v>
      </c>
      <c r="H65" s="68">
        <f>IFERROR(VLOOKUP(E65,'Individual Events'!$B$4:$J$122,8,FALSE),0)</f>
        <v>0</v>
      </c>
      <c r="I65" s="68">
        <f t="shared" si="33"/>
        <v>0</v>
      </c>
      <c r="J65" s="69"/>
      <c r="K65" s="70">
        <f>IFERROR(VLOOKUP(C65,'Individual Events'!$B$4:$J$122,4,FALSE),0)</f>
        <v>0</v>
      </c>
      <c r="L65" s="68" t="str">
        <f t="shared" si="1"/>
        <v>0</v>
      </c>
      <c r="M65" s="70">
        <f>IFERROR(VLOOKUP(D65,'Individual Events'!$B$4:$J$122,4,FALSE),0)</f>
        <v>0</v>
      </c>
      <c r="N65" s="68" t="str">
        <f t="shared" si="1"/>
        <v>0</v>
      </c>
      <c r="O65" s="70">
        <f>IFERROR(VLOOKUP(E65,'Individual Events'!$B$4:$J$122,4,FALSE),0)</f>
        <v>0</v>
      </c>
      <c r="P65" s="68" t="str">
        <f t="shared" ref="P65" si="62">LEFT(O65,3)</f>
        <v>0</v>
      </c>
    </row>
    <row r="66" spans="1:16" x14ac:dyDescent="0.3">
      <c r="A66" s="6"/>
      <c r="B66" s="6"/>
      <c r="C66" s="6"/>
      <c r="D66" s="6"/>
      <c r="E66" s="6"/>
      <c r="F66" s="68">
        <f>IFERROR(VLOOKUP(C66,'Individual Events'!$B$4:$J$122,8,FALSE),0)</f>
        <v>0</v>
      </c>
      <c r="G66" s="68">
        <f>IFERROR(VLOOKUP(D66,'Individual Events'!$B$4:$J$122,8,FALSE),0)</f>
        <v>0</v>
      </c>
      <c r="H66" s="68">
        <f>IFERROR(VLOOKUP(E66,'Individual Events'!$B$4:$J$122,8,FALSE),0)</f>
        <v>0</v>
      </c>
      <c r="I66" s="68">
        <f t="shared" si="33"/>
        <v>0</v>
      </c>
      <c r="J66" s="69"/>
      <c r="K66" s="70">
        <f>IFERROR(VLOOKUP(C66,'Individual Events'!$B$4:$J$122,4,FALSE),0)</f>
        <v>0</v>
      </c>
      <c r="L66" s="68" t="str">
        <f t="shared" si="1"/>
        <v>0</v>
      </c>
      <c r="M66" s="70">
        <f>IFERROR(VLOOKUP(D66,'Individual Events'!$B$4:$J$122,4,FALSE),0)</f>
        <v>0</v>
      </c>
      <c r="N66" s="68" t="str">
        <f t="shared" si="1"/>
        <v>0</v>
      </c>
      <c r="O66" s="70">
        <f>IFERROR(VLOOKUP(E66,'Individual Events'!$B$4:$J$122,4,FALSE),0)</f>
        <v>0</v>
      </c>
      <c r="P66" s="68" t="str">
        <f t="shared" ref="P66" si="63">LEFT(O66,3)</f>
        <v>0</v>
      </c>
    </row>
    <row r="67" spans="1:16" x14ac:dyDescent="0.3">
      <c r="A67" s="6"/>
      <c r="B67" s="6"/>
      <c r="C67" s="6"/>
      <c r="D67" s="6"/>
      <c r="E67" s="6"/>
      <c r="F67" s="68">
        <f>IFERROR(VLOOKUP(C67,'Individual Events'!$B$4:$J$122,8,FALSE),0)</f>
        <v>0</v>
      </c>
      <c r="G67" s="68">
        <f>IFERROR(VLOOKUP(D67,'Individual Events'!$B$4:$J$122,8,FALSE),0)</f>
        <v>0</v>
      </c>
      <c r="H67" s="68">
        <f>IFERROR(VLOOKUP(E67,'Individual Events'!$B$4:$J$122,8,FALSE),0)</f>
        <v>0</v>
      </c>
      <c r="I67" s="68">
        <f t="shared" si="33"/>
        <v>0</v>
      </c>
      <c r="J67" s="69"/>
      <c r="K67" s="70">
        <f>IFERROR(VLOOKUP(C67,'Individual Events'!$B$4:$J$122,4,FALSE),0)</f>
        <v>0</v>
      </c>
      <c r="L67" s="68" t="str">
        <f t="shared" si="1"/>
        <v>0</v>
      </c>
      <c r="M67" s="70">
        <f>IFERROR(VLOOKUP(D67,'Individual Events'!$B$4:$J$122,4,FALSE),0)</f>
        <v>0</v>
      </c>
      <c r="N67" s="68" t="str">
        <f t="shared" si="1"/>
        <v>0</v>
      </c>
      <c r="O67" s="70">
        <f>IFERROR(VLOOKUP(E67,'Individual Events'!$B$4:$J$122,4,FALSE),0)</f>
        <v>0</v>
      </c>
      <c r="P67" s="68" t="str">
        <f t="shared" ref="P67" si="64">LEFT(O67,3)</f>
        <v>0</v>
      </c>
    </row>
    <row r="68" spans="1:16" x14ac:dyDescent="0.3">
      <c r="A68" s="6"/>
      <c r="B68" s="6"/>
      <c r="C68" s="6"/>
      <c r="D68" s="6"/>
      <c r="E68" s="6"/>
      <c r="F68" s="68">
        <f>IFERROR(VLOOKUP(C68,'Individual Events'!$B$4:$J$122,8,FALSE),0)</f>
        <v>0</v>
      </c>
      <c r="G68" s="68">
        <f>IFERROR(VLOOKUP(D68,'Individual Events'!$B$4:$J$122,8,FALSE),0)</f>
        <v>0</v>
      </c>
      <c r="H68" s="68">
        <f>IFERROR(VLOOKUP(E68,'Individual Events'!$B$4:$J$122,8,FALSE),0)</f>
        <v>0</v>
      </c>
      <c r="I68" s="68">
        <f t="shared" si="33"/>
        <v>0</v>
      </c>
      <c r="J68" s="69"/>
      <c r="K68" s="70">
        <f>IFERROR(VLOOKUP(C68,'Individual Events'!$B$4:$J$122,4,FALSE),0)</f>
        <v>0</v>
      </c>
      <c r="L68" s="68" t="str">
        <f t="shared" si="1"/>
        <v>0</v>
      </c>
      <c r="M68" s="70">
        <f>IFERROR(VLOOKUP(D68,'Individual Events'!$B$4:$J$122,4,FALSE),0)</f>
        <v>0</v>
      </c>
      <c r="N68" s="68" t="str">
        <f t="shared" si="1"/>
        <v>0</v>
      </c>
      <c r="O68" s="70">
        <f>IFERROR(VLOOKUP(E68,'Individual Events'!$B$4:$J$122,4,FALSE),0)</f>
        <v>0</v>
      </c>
      <c r="P68" s="68" t="str">
        <f t="shared" ref="P68" si="65">LEFT(O68,3)</f>
        <v>0</v>
      </c>
    </row>
    <row r="69" spans="1:16" x14ac:dyDescent="0.3">
      <c r="A69" s="6"/>
      <c r="B69" s="6"/>
      <c r="C69" s="6"/>
      <c r="D69" s="6"/>
      <c r="E69" s="6"/>
      <c r="F69" s="68">
        <f>IFERROR(VLOOKUP(C69,'Individual Events'!$B$4:$J$122,8,FALSE),0)</f>
        <v>0</v>
      </c>
      <c r="G69" s="68">
        <f>IFERROR(VLOOKUP(D69,'Individual Events'!$B$4:$J$122,8,FALSE),0)</f>
        <v>0</v>
      </c>
      <c r="H69" s="68">
        <f>IFERROR(VLOOKUP(E69,'Individual Events'!$B$4:$J$122,8,FALSE),0)</f>
        <v>0</v>
      </c>
      <c r="I69" s="68">
        <f t="shared" ref="I69:I100" si="66">IF((COUNTBLANK(C69))+(COUNTBLANK(D69))+(COUNTBLANK(E69))&lt;2,(F69+G69+H69)*0.9,(F69+G69+H69))</f>
        <v>0</v>
      </c>
      <c r="J69" s="69"/>
      <c r="K69" s="70">
        <f>IFERROR(VLOOKUP(C69,'Individual Events'!$B$4:$J$122,4,FALSE),0)</f>
        <v>0</v>
      </c>
      <c r="L69" s="68" t="str">
        <f t="shared" si="1"/>
        <v>0</v>
      </c>
      <c r="M69" s="70">
        <f>IFERROR(VLOOKUP(D69,'Individual Events'!$B$4:$J$122,4,FALSE),0)</f>
        <v>0</v>
      </c>
      <c r="N69" s="68" t="str">
        <f t="shared" si="1"/>
        <v>0</v>
      </c>
      <c r="O69" s="70">
        <f>IFERROR(VLOOKUP(E69,'Individual Events'!$B$4:$J$122,4,FALSE),0)</f>
        <v>0</v>
      </c>
      <c r="P69" s="68" t="str">
        <f t="shared" ref="P69" si="67">LEFT(O69,3)</f>
        <v>0</v>
      </c>
    </row>
    <row r="70" spans="1:16" x14ac:dyDescent="0.3">
      <c r="A70" s="6"/>
      <c r="B70" s="6"/>
      <c r="C70" s="6"/>
      <c r="D70" s="6"/>
      <c r="E70" s="6"/>
      <c r="F70" s="68">
        <f>IFERROR(VLOOKUP(C70,'Individual Events'!$B$4:$J$122,8,FALSE),0)</f>
        <v>0</v>
      </c>
      <c r="G70" s="68">
        <f>IFERROR(VLOOKUP(D70,'Individual Events'!$B$4:$J$122,8,FALSE),0)</f>
        <v>0</v>
      </c>
      <c r="H70" s="68">
        <f>IFERROR(VLOOKUP(E70,'Individual Events'!$B$4:$J$122,8,FALSE),0)</f>
        <v>0</v>
      </c>
      <c r="I70" s="68">
        <f t="shared" si="66"/>
        <v>0</v>
      </c>
      <c r="J70" s="69"/>
      <c r="K70" s="70">
        <f>IFERROR(VLOOKUP(C70,'Individual Events'!$B$4:$J$122,4,FALSE),0)</f>
        <v>0</v>
      </c>
      <c r="L70" s="68" t="str">
        <f t="shared" ref="L70:N133" si="68">LEFT(K70,3)</f>
        <v>0</v>
      </c>
      <c r="M70" s="70">
        <f>IFERROR(VLOOKUP(D70,'Individual Events'!$B$4:$J$122,4,FALSE),0)</f>
        <v>0</v>
      </c>
      <c r="N70" s="68" t="str">
        <f t="shared" si="68"/>
        <v>0</v>
      </c>
      <c r="O70" s="70">
        <f>IFERROR(VLOOKUP(E70,'Individual Events'!$B$4:$J$122,4,FALSE),0)</f>
        <v>0</v>
      </c>
      <c r="P70" s="68" t="str">
        <f t="shared" ref="P70" si="69">LEFT(O70,3)</f>
        <v>0</v>
      </c>
    </row>
    <row r="71" spans="1:16" x14ac:dyDescent="0.3">
      <c r="A71" s="6"/>
      <c r="B71" s="6"/>
      <c r="C71" s="6"/>
      <c r="D71" s="6"/>
      <c r="E71" s="6"/>
      <c r="F71" s="68">
        <f>IFERROR(VLOOKUP(C71,'Individual Events'!$B$4:$J$122,8,FALSE),0)</f>
        <v>0</v>
      </c>
      <c r="G71" s="68">
        <f>IFERROR(VLOOKUP(D71,'Individual Events'!$B$4:$J$122,8,FALSE),0)</f>
        <v>0</v>
      </c>
      <c r="H71" s="68">
        <f>IFERROR(VLOOKUP(E71,'Individual Events'!$B$4:$J$122,8,FALSE),0)</f>
        <v>0</v>
      </c>
      <c r="I71" s="68">
        <f t="shared" si="66"/>
        <v>0</v>
      </c>
      <c r="J71" s="69"/>
      <c r="K71" s="70">
        <f>IFERROR(VLOOKUP(C71,'Individual Events'!$B$4:$J$122,4,FALSE),0)</f>
        <v>0</v>
      </c>
      <c r="L71" s="68" t="str">
        <f t="shared" si="68"/>
        <v>0</v>
      </c>
      <c r="M71" s="70">
        <f>IFERROR(VLOOKUP(D71,'Individual Events'!$B$4:$J$122,4,FALSE),0)</f>
        <v>0</v>
      </c>
      <c r="N71" s="68" t="str">
        <f t="shared" si="68"/>
        <v>0</v>
      </c>
      <c r="O71" s="70">
        <f>IFERROR(VLOOKUP(E71,'Individual Events'!$B$4:$J$122,4,FALSE),0)</f>
        <v>0</v>
      </c>
      <c r="P71" s="68" t="str">
        <f t="shared" ref="P71" si="70">LEFT(O71,3)</f>
        <v>0</v>
      </c>
    </row>
    <row r="72" spans="1:16" x14ac:dyDescent="0.3">
      <c r="A72" s="6"/>
      <c r="B72" s="6"/>
      <c r="C72" s="6"/>
      <c r="D72" s="6"/>
      <c r="E72" s="6"/>
      <c r="F72" s="68">
        <f>IFERROR(VLOOKUP(C72,'Individual Events'!$B$4:$J$122,8,FALSE),0)</f>
        <v>0</v>
      </c>
      <c r="G72" s="68">
        <f>IFERROR(VLOOKUP(D72,'Individual Events'!$B$4:$J$122,8,FALSE),0)</f>
        <v>0</v>
      </c>
      <c r="H72" s="68">
        <f>IFERROR(VLOOKUP(E72,'Individual Events'!$B$4:$J$122,8,FALSE),0)</f>
        <v>0</v>
      </c>
      <c r="I72" s="68">
        <f t="shared" si="66"/>
        <v>0</v>
      </c>
      <c r="J72" s="69"/>
      <c r="K72" s="70">
        <f>IFERROR(VLOOKUP(C72,'Individual Events'!$B$4:$J$122,4,FALSE),0)</f>
        <v>0</v>
      </c>
      <c r="L72" s="68" t="str">
        <f t="shared" si="68"/>
        <v>0</v>
      </c>
      <c r="M72" s="70">
        <f>IFERROR(VLOOKUP(D72,'Individual Events'!$B$4:$J$122,4,FALSE),0)</f>
        <v>0</v>
      </c>
      <c r="N72" s="68" t="str">
        <f t="shared" si="68"/>
        <v>0</v>
      </c>
      <c r="O72" s="70">
        <f>IFERROR(VLOOKUP(E72,'Individual Events'!$B$4:$J$122,4,FALSE),0)</f>
        <v>0</v>
      </c>
      <c r="P72" s="68" t="str">
        <f t="shared" ref="P72" si="71">LEFT(O72,3)</f>
        <v>0</v>
      </c>
    </row>
    <row r="73" spans="1:16" x14ac:dyDescent="0.3">
      <c r="A73" s="6"/>
      <c r="B73" s="6"/>
      <c r="C73" s="6"/>
      <c r="D73" s="6"/>
      <c r="E73" s="6"/>
      <c r="F73" s="68">
        <f>IFERROR(VLOOKUP(C73,'Individual Events'!$B$4:$J$122,8,FALSE),0)</f>
        <v>0</v>
      </c>
      <c r="G73" s="68">
        <f>IFERROR(VLOOKUP(D73,'Individual Events'!$B$4:$J$122,8,FALSE),0)</f>
        <v>0</v>
      </c>
      <c r="H73" s="68">
        <f>IFERROR(VLOOKUP(E73,'Individual Events'!$B$4:$J$122,8,FALSE),0)</f>
        <v>0</v>
      </c>
      <c r="I73" s="68">
        <f t="shared" si="66"/>
        <v>0</v>
      </c>
      <c r="J73" s="69"/>
      <c r="K73" s="70">
        <f>IFERROR(VLOOKUP(C73,'Individual Events'!$B$4:$J$122,4,FALSE),0)</f>
        <v>0</v>
      </c>
      <c r="L73" s="68" t="str">
        <f t="shared" si="68"/>
        <v>0</v>
      </c>
      <c r="M73" s="70">
        <f>IFERROR(VLOOKUP(D73,'Individual Events'!$B$4:$J$122,4,FALSE),0)</f>
        <v>0</v>
      </c>
      <c r="N73" s="68" t="str">
        <f t="shared" si="68"/>
        <v>0</v>
      </c>
      <c r="O73" s="70">
        <f>IFERROR(VLOOKUP(E73,'Individual Events'!$B$4:$J$122,4,FALSE),0)</f>
        <v>0</v>
      </c>
      <c r="P73" s="68" t="str">
        <f t="shared" ref="P73" si="72">LEFT(O73,3)</f>
        <v>0</v>
      </c>
    </row>
    <row r="74" spans="1:16" x14ac:dyDescent="0.3">
      <c r="A74" s="6"/>
      <c r="B74" s="6"/>
      <c r="C74" s="6"/>
      <c r="D74" s="6"/>
      <c r="E74" s="6"/>
      <c r="F74" s="68">
        <f>IFERROR(VLOOKUP(C74,'Individual Events'!$B$4:$J$122,8,FALSE),0)</f>
        <v>0</v>
      </c>
      <c r="G74" s="68">
        <f>IFERROR(VLOOKUP(D74,'Individual Events'!$B$4:$J$122,8,FALSE),0)</f>
        <v>0</v>
      </c>
      <c r="H74" s="68">
        <f>IFERROR(VLOOKUP(E74,'Individual Events'!$B$4:$J$122,8,FALSE),0)</f>
        <v>0</v>
      </c>
      <c r="I74" s="68">
        <f t="shared" si="66"/>
        <v>0</v>
      </c>
      <c r="J74" s="69"/>
      <c r="K74" s="70">
        <f>IFERROR(VLOOKUP(C74,'Individual Events'!$B$4:$J$122,4,FALSE),0)</f>
        <v>0</v>
      </c>
      <c r="L74" s="68" t="str">
        <f t="shared" si="68"/>
        <v>0</v>
      </c>
      <c r="M74" s="70">
        <f>IFERROR(VLOOKUP(D74,'Individual Events'!$B$4:$J$122,4,FALSE),0)</f>
        <v>0</v>
      </c>
      <c r="N74" s="68" t="str">
        <f t="shared" si="68"/>
        <v>0</v>
      </c>
      <c r="O74" s="70">
        <f>IFERROR(VLOOKUP(E74,'Individual Events'!$B$4:$J$122,4,FALSE),0)</f>
        <v>0</v>
      </c>
      <c r="P74" s="68" t="str">
        <f t="shared" ref="P74" si="73">LEFT(O74,3)</f>
        <v>0</v>
      </c>
    </row>
    <row r="75" spans="1:16" x14ac:dyDescent="0.3">
      <c r="A75" s="6"/>
      <c r="B75" s="6"/>
      <c r="C75" s="6"/>
      <c r="D75" s="6"/>
      <c r="E75" s="6"/>
      <c r="F75" s="68">
        <f>IFERROR(VLOOKUP(C75,'Individual Events'!$B$4:$J$122,8,FALSE),0)</f>
        <v>0</v>
      </c>
      <c r="G75" s="68">
        <f>IFERROR(VLOOKUP(D75,'Individual Events'!$B$4:$J$122,8,FALSE),0)</f>
        <v>0</v>
      </c>
      <c r="H75" s="68">
        <f>IFERROR(VLOOKUP(E75,'Individual Events'!$B$4:$J$122,8,FALSE),0)</f>
        <v>0</v>
      </c>
      <c r="I75" s="68">
        <f t="shared" si="66"/>
        <v>0</v>
      </c>
      <c r="J75" s="69"/>
      <c r="K75" s="70">
        <f>IFERROR(VLOOKUP(C75,'Individual Events'!$B$4:$J$122,4,FALSE),0)</f>
        <v>0</v>
      </c>
      <c r="L75" s="68" t="str">
        <f t="shared" si="68"/>
        <v>0</v>
      </c>
      <c r="M75" s="70">
        <f>IFERROR(VLOOKUP(D75,'Individual Events'!$B$4:$J$122,4,FALSE),0)</f>
        <v>0</v>
      </c>
      <c r="N75" s="68" t="str">
        <f t="shared" si="68"/>
        <v>0</v>
      </c>
      <c r="O75" s="70">
        <f>IFERROR(VLOOKUP(E75,'Individual Events'!$B$4:$J$122,4,FALSE),0)</f>
        <v>0</v>
      </c>
      <c r="P75" s="68" t="str">
        <f t="shared" ref="P75" si="74">LEFT(O75,3)</f>
        <v>0</v>
      </c>
    </row>
    <row r="76" spans="1:16" x14ac:dyDescent="0.3">
      <c r="A76" s="6"/>
      <c r="B76" s="6"/>
      <c r="C76" s="6"/>
      <c r="D76" s="6"/>
      <c r="E76" s="6"/>
      <c r="F76" s="68">
        <f>IFERROR(VLOOKUP(C76,'Individual Events'!$B$4:$J$122,8,FALSE),0)</f>
        <v>0</v>
      </c>
      <c r="G76" s="68">
        <f>IFERROR(VLOOKUP(D76,'Individual Events'!$B$4:$J$122,8,FALSE),0)</f>
        <v>0</v>
      </c>
      <c r="H76" s="68">
        <f>IFERROR(VLOOKUP(E76,'Individual Events'!$B$4:$J$122,8,FALSE),0)</f>
        <v>0</v>
      </c>
      <c r="I76" s="68">
        <f t="shared" si="66"/>
        <v>0</v>
      </c>
      <c r="J76" s="69"/>
      <c r="K76" s="70">
        <f>IFERROR(VLOOKUP(C76,'Individual Events'!$B$4:$J$122,4,FALSE),0)</f>
        <v>0</v>
      </c>
      <c r="L76" s="68" t="str">
        <f t="shared" si="68"/>
        <v>0</v>
      </c>
      <c r="M76" s="70">
        <f>IFERROR(VLOOKUP(D76,'Individual Events'!$B$4:$J$122,4,FALSE),0)</f>
        <v>0</v>
      </c>
      <c r="N76" s="68" t="str">
        <f t="shared" si="68"/>
        <v>0</v>
      </c>
      <c r="O76" s="70">
        <f>IFERROR(VLOOKUP(E76,'Individual Events'!$B$4:$J$122,4,FALSE),0)</f>
        <v>0</v>
      </c>
      <c r="P76" s="68" t="str">
        <f t="shared" ref="P76" si="75">LEFT(O76,3)</f>
        <v>0</v>
      </c>
    </row>
    <row r="77" spans="1:16" x14ac:dyDescent="0.3">
      <c r="A77" s="6"/>
      <c r="B77" s="6"/>
      <c r="C77" s="6"/>
      <c r="D77" s="6"/>
      <c r="E77" s="6"/>
      <c r="F77" s="68">
        <f>IFERROR(VLOOKUP(C77,'Individual Events'!$B$4:$J$122,8,FALSE),0)</f>
        <v>0</v>
      </c>
      <c r="G77" s="68">
        <f>IFERROR(VLOOKUP(D77,'Individual Events'!$B$4:$J$122,8,FALSE),0)</f>
        <v>0</v>
      </c>
      <c r="H77" s="68">
        <f>IFERROR(VLOOKUP(E77,'Individual Events'!$B$4:$J$122,8,FALSE),0)</f>
        <v>0</v>
      </c>
      <c r="I77" s="68">
        <f t="shared" si="66"/>
        <v>0</v>
      </c>
      <c r="J77" s="69"/>
      <c r="K77" s="70">
        <f>IFERROR(VLOOKUP(C77,'Individual Events'!$B$4:$J$122,4,FALSE),0)</f>
        <v>0</v>
      </c>
      <c r="L77" s="68" t="str">
        <f t="shared" si="68"/>
        <v>0</v>
      </c>
      <c r="M77" s="70">
        <f>IFERROR(VLOOKUP(D77,'Individual Events'!$B$4:$J$122,4,FALSE),0)</f>
        <v>0</v>
      </c>
      <c r="N77" s="68" t="str">
        <f t="shared" si="68"/>
        <v>0</v>
      </c>
      <c r="O77" s="70">
        <f>IFERROR(VLOOKUP(E77,'Individual Events'!$B$4:$J$122,4,FALSE),0)</f>
        <v>0</v>
      </c>
      <c r="P77" s="68" t="str">
        <f t="shared" ref="P77" si="76">LEFT(O77,3)</f>
        <v>0</v>
      </c>
    </row>
    <row r="78" spans="1:16" x14ac:dyDescent="0.3">
      <c r="A78" s="6"/>
      <c r="B78" s="6"/>
      <c r="C78" s="6"/>
      <c r="D78" s="6"/>
      <c r="E78" s="6"/>
      <c r="F78" s="68">
        <f>IFERROR(VLOOKUP(C78,'Individual Events'!$B$4:$J$122,8,FALSE),0)</f>
        <v>0</v>
      </c>
      <c r="G78" s="68">
        <f>IFERROR(VLOOKUP(D78,'Individual Events'!$B$4:$J$122,8,FALSE),0)</f>
        <v>0</v>
      </c>
      <c r="H78" s="68">
        <f>IFERROR(VLOOKUP(E78,'Individual Events'!$B$4:$J$122,8,FALSE),0)</f>
        <v>0</v>
      </c>
      <c r="I78" s="68">
        <f t="shared" si="66"/>
        <v>0</v>
      </c>
      <c r="J78" s="69"/>
      <c r="K78" s="70">
        <f>IFERROR(VLOOKUP(C78,'Individual Events'!$B$4:$J$122,4,FALSE),0)</f>
        <v>0</v>
      </c>
      <c r="L78" s="68" t="str">
        <f t="shared" si="68"/>
        <v>0</v>
      </c>
      <c r="M78" s="70">
        <f>IFERROR(VLOOKUP(D78,'Individual Events'!$B$4:$J$122,4,FALSE),0)</f>
        <v>0</v>
      </c>
      <c r="N78" s="68" t="str">
        <f t="shared" si="68"/>
        <v>0</v>
      </c>
      <c r="O78" s="70">
        <f>IFERROR(VLOOKUP(E78,'Individual Events'!$B$4:$J$122,4,FALSE),0)</f>
        <v>0</v>
      </c>
      <c r="P78" s="68" t="str">
        <f t="shared" ref="P78" si="77">LEFT(O78,3)</f>
        <v>0</v>
      </c>
    </row>
    <row r="79" spans="1:16" x14ac:dyDescent="0.3">
      <c r="A79" s="6"/>
      <c r="B79" s="6"/>
      <c r="C79" s="6"/>
      <c r="D79" s="6"/>
      <c r="E79" s="6"/>
      <c r="F79" s="68">
        <f>IFERROR(VLOOKUP(C79,'Individual Events'!$B$4:$J$122,8,FALSE),0)</f>
        <v>0</v>
      </c>
      <c r="G79" s="68">
        <f>IFERROR(VLOOKUP(D79,'Individual Events'!$B$4:$J$122,8,FALSE),0)</f>
        <v>0</v>
      </c>
      <c r="H79" s="68">
        <f>IFERROR(VLOOKUP(E79,'Individual Events'!$B$4:$J$122,8,FALSE),0)</f>
        <v>0</v>
      </c>
      <c r="I79" s="68">
        <f t="shared" si="66"/>
        <v>0</v>
      </c>
      <c r="J79" s="69"/>
      <c r="K79" s="70">
        <f>IFERROR(VLOOKUP(C79,'Individual Events'!$B$4:$J$122,4,FALSE),0)</f>
        <v>0</v>
      </c>
      <c r="L79" s="68" t="str">
        <f t="shared" si="68"/>
        <v>0</v>
      </c>
      <c r="M79" s="70">
        <f>IFERROR(VLOOKUP(D79,'Individual Events'!$B$4:$J$122,4,FALSE),0)</f>
        <v>0</v>
      </c>
      <c r="N79" s="68" t="str">
        <f t="shared" si="68"/>
        <v>0</v>
      </c>
      <c r="O79" s="70">
        <f>IFERROR(VLOOKUP(E79,'Individual Events'!$B$4:$J$122,4,FALSE),0)</f>
        <v>0</v>
      </c>
      <c r="P79" s="68" t="str">
        <f t="shared" ref="P79" si="78">LEFT(O79,3)</f>
        <v>0</v>
      </c>
    </row>
    <row r="80" spans="1:16" x14ac:dyDescent="0.3">
      <c r="A80" s="6"/>
      <c r="B80" s="6"/>
      <c r="C80" s="6"/>
      <c r="D80" s="6"/>
      <c r="E80" s="6"/>
      <c r="F80" s="68">
        <f>IFERROR(VLOOKUP(C80,'Individual Events'!$B$4:$J$122,8,FALSE),0)</f>
        <v>0</v>
      </c>
      <c r="G80" s="68">
        <f>IFERROR(VLOOKUP(D80,'Individual Events'!$B$4:$J$122,8,FALSE),0)</f>
        <v>0</v>
      </c>
      <c r="H80" s="68">
        <f>IFERROR(VLOOKUP(E80,'Individual Events'!$B$4:$J$122,8,FALSE),0)</f>
        <v>0</v>
      </c>
      <c r="I80" s="68">
        <f t="shared" si="66"/>
        <v>0</v>
      </c>
      <c r="J80" s="69"/>
      <c r="K80" s="70">
        <f>IFERROR(VLOOKUP(C80,'Individual Events'!$B$4:$J$122,4,FALSE),0)</f>
        <v>0</v>
      </c>
      <c r="L80" s="68" t="str">
        <f t="shared" si="68"/>
        <v>0</v>
      </c>
      <c r="M80" s="70">
        <f>IFERROR(VLOOKUP(D80,'Individual Events'!$B$4:$J$122,4,FALSE),0)</f>
        <v>0</v>
      </c>
      <c r="N80" s="68" t="str">
        <f t="shared" si="68"/>
        <v>0</v>
      </c>
      <c r="O80" s="70">
        <f>IFERROR(VLOOKUP(E80,'Individual Events'!$B$4:$J$122,4,FALSE),0)</f>
        <v>0</v>
      </c>
      <c r="P80" s="68" t="str">
        <f t="shared" ref="P80" si="79">LEFT(O80,3)</f>
        <v>0</v>
      </c>
    </row>
    <row r="81" spans="1:16" x14ac:dyDescent="0.3">
      <c r="A81" s="6"/>
      <c r="B81" s="6"/>
      <c r="C81" s="6"/>
      <c r="D81" s="6"/>
      <c r="E81" s="6"/>
      <c r="F81" s="68">
        <f>IFERROR(VLOOKUP(C81,'Individual Events'!$B$4:$J$122,8,FALSE),0)</f>
        <v>0</v>
      </c>
      <c r="G81" s="68">
        <f>IFERROR(VLOOKUP(D81,'Individual Events'!$B$4:$J$122,8,FALSE),0)</f>
        <v>0</v>
      </c>
      <c r="H81" s="68">
        <f>IFERROR(VLOOKUP(E81,'Individual Events'!$B$4:$J$122,8,FALSE),0)</f>
        <v>0</v>
      </c>
      <c r="I81" s="68">
        <f t="shared" si="66"/>
        <v>0</v>
      </c>
      <c r="J81" s="69"/>
      <c r="K81" s="70">
        <f>IFERROR(VLOOKUP(C81,'Individual Events'!$B$4:$J$122,4,FALSE),0)</f>
        <v>0</v>
      </c>
      <c r="L81" s="68" t="str">
        <f t="shared" si="68"/>
        <v>0</v>
      </c>
      <c r="M81" s="70">
        <f>IFERROR(VLOOKUP(D81,'Individual Events'!$B$4:$J$122,4,FALSE),0)</f>
        <v>0</v>
      </c>
      <c r="N81" s="68" t="str">
        <f t="shared" si="68"/>
        <v>0</v>
      </c>
      <c r="O81" s="70">
        <f>IFERROR(VLOOKUP(E81,'Individual Events'!$B$4:$J$122,4,FALSE),0)</f>
        <v>0</v>
      </c>
      <c r="P81" s="68" t="str">
        <f t="shared" ref="P81" si="80">LEFT(O81,3)</f>
        <v>0</v>
      </c>
    </row>
    <row r="82" spans="1:16" x14ac:dyDescent="0.3">
      <c r="A82" s="6"/>
      <c r="B82" s="6"/>
      <c r="C82" s="6"/>
      <c r="D82" s="6"/>
      <c r="E82" s="6"/>
      <c r="F82" s="68">
        <f>IFERROR(VLOOKUP(C82,'Individual Events'!$B$4:$J$122,8,FALSE),0)</f>
        <v>0</v>
      </c>
      <c r="G82" s="68">
        <f>IFERROR(VLOOKUP(D82,'Individual Events'!$B$4:$J$122,8,FALSE),0)</f>
        <v>0</v>
      </c>
      <c r="H82" s="68">
        <f>IFERROR(VLOOKUP(E82,'Individual Events'!$B$4:$J$122,8,FALSE),0)</f>
        <v>0</v>
      </c>
      <c r="I82" s="68">
        <f t="shared" si="66"/>
        <v>0</v>
      </c>
      <c r="J82" s="69"/>
      <c r="K82" s="70">
        <f>IFERROR(VLOOKUP(C82,'Individual Events'!$B$4:$J$122,4,FALSE),0)</f>
        <v>0</v>
      </c>
      <c r="L82" s="68" t="str">
        <f t="shared" si="68"/>
        <v>0</v>
      </c>
      <c r="M82" s="70">
        <f>IFERROR(VLOOKUP(D82,'Individual Events'!$B$4:$J$122,4,FALSE),0)</f>
        <v>0</v>
      </c>
      <c r="N82" s="68" t="str">
        <f t="shared" si="68"/>
        <v>0</v>
      </c>
      <c r="O82" s="70">
        <f>IFERROR(VLOOKUP(E82,'Individual Events'!$B$4:$J$122,4,FALSE),0)</f>
        <v>0</v>
      </c>
      <c r="P82" s="68" t="str">
        <f t="shared" ref="P82" si="81">LEFT(O82,3)</f>
        <v>0</v>
      </c>
    </row>
    <row r="83" spans="1:16" x14ac:dyDescent="0.3">
      <c r="A83" s="6"/>
      <c r="B83" s="6"/>
      <c r="C83" s="6"/>
      <c r="D83" s="6"/>
      <c r="E83" s="6"/>
      <c r="F83" s="68">
        <f>IFERROR(VLOOKUP(C83,'Individual Events'!$B$4:$J$122,8,FALSE),0)</f>
        <v>0</v>
      </c>
      <c r="G83" s="68">
        <f>IFERROR(VLOOKUP(D83,'Individual Events'!$B$4:$J$122,8,FALSE),0)</f>
        <v>0</v>
      </c>
      <c r="H83" s="68">
        <f>IFERROR(VLOOKUP(E83,'Individual Events'!$B$4:$J$122,8,FALSE),0)</f>
        <v>0</v>
      </c>
      <c r="I83" s="68">
        <f t="shared" si="66"/>
        <v>0</v>
      </c>
      <c r="J83" s="69"/>
      <c r="K83" s="70">
        <f>IFERROR(VLOOKUP(C83,'Individual Events'!$B$4:$J$122,4,FALSE),0)</f>
        <v>0</v>
      </c>
      <c r="L83" s="68" t="str">
        <f t="shared" si="68"/>
        <v>0</v>
      </c>
      <c r="M83" s="70">
        <f>IFERROR(VLOOKUP(D83,'Individual Events'!$B$4:$J$122,4,FALSE),0)</f>
        <v>0</v>
      </c>
      <c r="N83" s="68" t="str">
        <f t="shared" si="68"/>
        <v>0</v>
      </c>
      <c r="O83" s="70">
        <f>IFERROR(VLOOKUP(E83,'Individual Events'!$B$4:$J$122,4,FALSE),0)</f>
        <v>0</v>
      </c>
      <c r="P83" s="68" t="str">
        <f t="shared" ref="P83" si="82">LEFT(O83,3)</f>
        <v>0</v>
      </c>
    </row>
    <row r="84" spans="1:16" x14ac:dyDescent="0.3">
      <c r="A84" s="6"/>
      <c r="B84" s="6"/>
      <c r="C84" s="6"/>
      <c r="D84" s="6"/>
      <c r="E84" s="6"/>
      <c r="F84" s="68">
        <f>IFERROR(VLOOKUP(C84,'Individual Events'!$B$4:$J$122,8,FALSE),0)</f>
        <v>0</v>
      </c>
      <c r="G84" s="68">
        <f>IFERROR(VLOOKUP(D84,'Individual Events'!$B$4:$J$122,8,FALSE),0)</f>
        <v>0</v>
      </c>
      <c r="H84" s="68">
        <f>IFERROR(VLOOKUP(E84,'Individual Events'!$B$4:$J$122,8,FALSE),0)</f>
        <v>0</v>
      </c>
      <c r="I84" s="68">
        <f t="shared" si="66"/>
        <v>0</v>
      </c>
      <c r="J84" s="69"/>
      <c r="K84" s="70">
        <f>IFERROR(VLOOKUP(C84,'Individual Events'!$B$4:$J$122,4,FALSE),0)</f>
        <v>0</v>
      </c>
      <c r="L84" s="68" t="str">
        <f t="shared" si="68"/>
        <v>0</v>
      </c>
      <c r="M84" s="70">
        <f>IFERROR(VLOOKUP(D84,'Individual Events'!$B$4:$J$122,4,FALSE),0)</f>
        <v>0</v>
      </c>
      <c r="N84" s="68" t="str">
        <f t="shared" si="68"/>
        <v>0</v>
      </c>
      <c r="O84" s="70">
        <f>IFERROR(VLOOKUP(E84,'Individual Events'!$B$4:$J$122,4,FALSE),0)</f>
        <v>0</v>
      </c>
      <c r="P84" s="68" t="str">
        <f t="shared" ref="P84" si="83">LEFT(O84,3)</f>
        <v>0</v>
      </c>
    </row>
    <row r="85" spans="1:16" x14ac:dyDescent="0.3">
      <c r="A85" s="6"/>
      <c r="B85" s="6"/>
      <c r="C85" s="6"/>
      <c r="D85" s="6"/>
      <c r="E85" s="6"/>
      <c r="F85" s="68">
        <f>IFERROR(VLOOKUP(C85,'Individual Events'!$B$4:$J$122,8,FALSE),0)</f>
        <v>0</v>
      </c>
      <c r="G85" s="68">
        <f>IFERROR(VLOOKUP(D85,'Individual Events'!$B$4:$J$122,8,FALSE),0)</f>
        <v>0</v>
      </c>
      <c r="H85" s="68">
        <f>IFERROR(VLOOKUP(E85,'Individual Events'!$B$4:$J$122,8,FALSE),0)</f>
        <v>0</v>
      </c>
      <c r="I85" s="68">
        <f t="shared" si="66"/>
        <v>0</v>
      </c>
      <c r="J85" s="69"/>
      <c r="K85" s="70">
        <f>IFERROR(VLOOKUP(C85,'Individual Events'!$B$4:$J$122,4,FALSE),0)</f>
        <v>0</v>
      </c>
      <c r="L85" s="68" t="str">
        <f t="shared" si="68"/>
        <v>0</v>
      </c>
      <c r="M85" s="70">
        <f>IFERROR(VLOOKUP(D85,'Individual Events'!$B$4:$J$122,4,FALSE),0)</f>
        <v>0</v>
      </c>
      <c r="N85" s="68" t="str">
        <f t="shared" si="68"/>
        <v>0</v>
      </c>
      <c r="O85" s="70">
        <f>IFERROR(VLOOKUP(E85,'Individual Events'!$B$4:$J$122,4,FALSE),0)</f>
        <v>0</v>
      </c>
      <c r="P85" s="68" t="str">
        <f t="shared" ref="P85" si="84">LEFT(O85,3)</f>
        <v>0</v>
      </c>
    </row>
    <row r="86" spans="1:16" x14ac:dyDescent="0.3">
      <c r="A86" s="6"/>
      <c r="B86" s="6"/>
      <c r="C86" s="6"/>
      <c r="D86" s="6"/>
      <c r="E86" s="6"/>
      <c r="F86" s="68">
        <f>IFERROR(VLOOKUP(C86,'Individual Events'!$B$4:$J$122,8,FALSE),0)</f>
        <v>0</v>
      </c>
      <c r="G86" s="68">
        <f>IFERROR(VLOOKUP(D86,'Individual Events'!$B$4:$J$122,8,FALSE),0)</f>
        <v>0</v>
      </c>
      <c r="H86" s="68">
        <f>IFERROR(VLOOKUP(E86,'Individual Events'!$B$4:$J$122,8,FALSE),0)</f>
        <v>0</v>
      </c>
      <c r="I86" s="68">
        <f t="shared" si="66"/>
        <v>0</v>
      </c>
      <c r="J86" s="69"/>
      <c r="K86" s="70">
        <f>IFERROR(VLOOKUP(C86,'Individual Events'!$B$4:$J$122,4,FALSE),0)</f>
        <v>0</v>
      </c>
      <c r="L86" s="68" t="str">
        <f t="shared" si="68"/>
        <v>0</v>
      </c>
      <c r="M86" s="70">
        <f>IFERROR(VLOOKUP(D86,'Individual Events'!$B$4:$J$122,4,FALSE),0)</f>
        <v>0</v>
      </c>
      <c r="N86" s="68" t="str">
        <f t="shared" si="68"/>
        <v>0</v>
      </c>
      <c r="O86" s="70">
        <f>IFERROR(VLOOKUP(E86,'Individual Events'!$B$4:$J$122,4,FALSE),0)</f>
        <v>0</v>
      </c>
      <c r="P86" s="68" t="str">
        <f t="shared" ref="P86" si="85">LEFT(O86,3)</f>
        <v>0</v>
      </c>
    </row>
    <row r="87" spans="1:16" x14ac:dyDescent="0.3">
      <c r="A87" s="6"/>
      <c r="B87" s="6"/>
      <c r="C87" s="6"/>
      <c r="D87" s="6"/>
      <c r="E87" s="6"/>
      <c r="F87" s="68">
        <f>IFERROR(VLOOKUP(C87,'Individual Events'!$B$4:$J$122,8,FALSE),0)</f>
        <v>0</v>
      </c>
      <c r="G87" s="68">
        <f>IFERROR(VLOOKUP(D87,'Individual Events'!$B$4:$J$122,8,FALSE),0)</f>
        <v>0</v>
      </c>
      <c r="H87" s="68">
        <f>IFERROR(VLOOKUP(E87,'Individual Events'!$B$4:$J$122,8,FALSE),0)</f>
        <v>0</v>
      </c>
      <c r="I87" s="68">
        <f t="shared" si="66"/>
        <v>0</v>
      </c>
      <c r="J87" s="69"/>
      <c r="K87" s="70">
        <f>IFERROR(VLOOKUP(C87,'Individual Events'!$B$4:$J$122,4,FALSE),0)</f>
        <v>0</v>
      </c>
      <c r="L87" s="68" t="str">
        <f t="shared" si="68"/>
        <v>0</v>
      </c>
      <c r="M87" s="70">
        <f>IFERROR(VLOOKUP(D87,'Individual Events'!$B$4:$J$122,4,FALSE),0)</f>
        <v>0</v>
      </c>
      <c r="N87" s="68" t="str">
        <f t="shared" si="68"/>
        <v>0</v>
      </c>
      <c r="O87" s="70">
        <f>IFERROR(VLOOKUP(E87,'Individual Events'!$B$4:$J$122,4,FALSE),0)</f>
        <v>0</v>
      </c>
      <c r="P87" s="68" t="str">
        <f t="shared" ref="P87" si="86">LEFT(O87,3)</f>
        <v>0</v>
      </c>
    </row>
    <row r="88" spans="1:16" x14ac:dyDescent="0.3">
      <c r="A88" s="6"/>
      <c r="B88" s="6"/>
      <c r="C88" s="6"/>
      <c r="D88" s="6"/>
      <c r="E88" s="6"/>
      <c r="F88" s="68">
        <f>IFERROR(VLOOKUP(C88,'Individual Events'!$B$4:$J$122,8,FALSE),0)</f>
        <v>0</v>
      </c>
      <c r="G88" s="68">
        <f>IFERROR(VLOOKUP(D88,'Individual Events'!$B$4:$J$122,8,FALSE),0)</f>
        <v>0</v>
      </c>
      <c r="H88" s="68">
        <f>IFERROR(VLOOKUP(E88,'Individual Events'!$B$4:$J$122,8,FALSE),0)</f>
        <v>0</v>
      </c>
      <c r="I88" s="68">
        <f t="shared" si="66"/>
        <v>0</v>
      </c>
      <c r="J88" s="69"/>
      <c r="K88" s="70">
        <f>IFERROR(VLOOKUP(C88,'Individual Events'!$B$4:$J$122,4,FALSE),0)</f>
        <v>0</v>
      </c>
      <c r="L88" s="68" t="str">
        <f t="shared" si="68"/>
        <v>0</v>
      </c>
      <c r="M88" s="70">
        <f>IFERROR(VLOOKUP(D88,'Individual Events'!$B$4:$J$122,4,FALSE),0)</f>
        <v>0</v>
      </c>
      <c r="N88" s="68" t="str">
        <f t="shared" si="68"/>
        <v>0</v>
      </c>
      <c r="O88" s="70">
        <f>IFERROR(VLOOKUP(E88,'Individual Events'!$B$4:$J$122,4,FALSE),0)</f>
        <v>0</v>
      </c>
      <c r="P88" s="68" t="str">
        <f t="shared" ref="P88" si="87">LEFT(O88,3)</f>
        <v>0</v>
      </c>
    </row>
    <row r="89" spans="1:16" x14ac:dyDescent="0.3">
      <c r="A89" s="6"/>
      <c r="B89" s="6"/>
      <c r="C89" s="6"/>
      <c r="D89" s="6"/>
      <c r="E89" s="6"/>
      <c r="F89" s="68">
        <f>IFERROR(VLOOKUP(C89,'Individual Events'!$B$4:$J$122,8,FALSE),0)</f>
        <v>0</v>
      </c>
      <c r="G89" s="68">
        <f>IFERROR(VLOOKUP(D89,'Individual Events'!$B$4:$J$122,8,FALSE),0)</f>
        <v>0</v>
      </c>
      <c r="H89" s="68">
        <f>IFERROR(VLOOKUP(E89,'Individual Events'!$B$4:$J$122,8,FALSE),0)</f>
        <v>0</v>
      </c>
      <c r="I89" s="68">
        <f t="shared" si="66"/>
        <v>0</v>
      </c>
      <c r="J89" s="69"/>
      <c r="K89" s="70">
        <f>IFERROR(VLOOKUP(C89,'Individual Events'!$B$4:$J$122,4,FALSE),0)</f>
        <v>0</v>
      </c>
      <c r="L89" s="68" t="str">
        <f t="shared" si="68"/>
        <v>0</v>
      </c>
      <c r="M89" s="70">
        <f>IFERROR(VLOOKUP(D89,'Individual Events'!$B$4:$J$122,4,FALSE),0)</f>
        <v>0</v>
      </c>
      <c r="N89" s="68" t="str">
        <f t="shared" si="68"/>
        <v>0</v>
      </c>
      <c r="O89" s="70">
        <f>IFERROR(VLOOKUP(E89,'Individual Events'!$B$4:$J$122,4,FALSE),0)</f>
        <v>0</v>
      </c>
      <c r="P89" s="68" t="str">
        <f t="shared" ref="P89" si="88">LEFT(O89,3)</f>
        <v>0</v>
      </c>
    </row>
    <row r="90" spans="1:16" x14ac:dyDescent="0.3">
      <c r="A90" s="6"/>
      <c r="B90" s="6"/>
      <c r="C90" s="6"/>
      <c r="D90" s="6"/>
      <c r="E90" s="6"/>
      <c r="F90" s="68">
        <f>IFERROR(VLOOKUP(C90,'Individual Events'!$B$4:$J$122,8,FALSE),0)</f>
        <v>0</v>
      </c>
      <c r="G90" s="68">
        <f>IFERROR(VLOOKUP(D90,'Individual Events'!$B$4:$J$122,8,FALSE),0)</f>
        <v>0</v>
      </c>
      <c r="H90" s="68">
        <f>IFERROR(VLOOKUP(E90,'Individual Events'!$B$4:$J$122,8,FALSE),0)</f>
        <v>0</v>
      </c>
      <c r="I90" s="68">
        <f t="shared" si="66"/>
        <v>0</v>
      </c>
      <c r="J90" s="69"/>
      <c r="K90" s="70">
        <f>IFERROR(VLOOKUP(C90,'Individual Events'!$B$4:$J$122,4,FALSE),0)</f>
        <v>0</v>
      </c>
      <c r="L90" s="68" t="str">
        <f t="shared" si="68"/>
        <v>0</v>
      </c>
      <c r="M90" s="70">
        <f>IFERROR(VLOOKUP(D90,'Individual Events'!$B$4:$J$122,4,FALSE),0)</f>
        <v>0</v>
      </c>
      <c r="N90" s="68" t="str">
        <f t="shared" si="68"/>
        <v>0</v>
      </c>
      <c r="O90" s="70">
        <f>IFERROR(VLOOKUP(E90,'Individual Events'!$B$4:$J$122,4,FALSE),0)</f>
        <v>0</v>
      </c>
      <c r="P90" s="68" t="str">
        <f t="shared" ref="P90" si="89">LEFT(O90,3)</f>
        <v>0</v>
      </c>
    </row>
    <row r="91" spans="1:16" x14ac:dyDescent="0.3">
      <c r="A91" s="6"/>
      <c r="B91" s="6"/>
      <c r="C91" s="6"/>
      <c r="D91" s="6"/>
      <c r="E91" s="6"/>
      <c r="F91" s="68">
        <f>IFERROR(VLOOKUP(C91,'Individual Events'!$B$4:$J$122,8,FALSE),0)</f>
        <v>0</v>
      </c>
      <c r="G91" s="68">
        <f>IFERROR(VLOOKUP(D91,'Individual Events'!$B$4:$J$122,8,FALSE),0)</f>
        <v>0</v>
      </c>
      <c r="H91" s="68">
        <f>IFERROR(VLOOKUP(E91,'Individual Events'!$B$4:$J$122,8,FALSE),0)</f>
        <v>0</v>
      </c>
      <c r="I91" s="68">
        <f t="shared" si="66"/>
        <v>0</v>
      </c>
      <c r="J91" s="69"/>
      <c r="K91" s="70">
        <f>IFERROR(VLOOKUP(C91,'Individual Events'!$B$4:$J$122,4,FALSE),0)</f>
        <v>0</v>
      </c>
      <c r="L91" s="68" t="str">
        <f t="shared" si="68"/>
        <v>0</v>
      </c>
      <c r="M91" s="70">
        <f>IFERROR(VLOOKUP(D91,'Individual Events'!$B$4:$J$122,4,FALSE),0)</f>
        <v>0</v>
      </c>
      <c r="N91" s="68" t="str">
        <f t="shared" si="68"/>
        <v>0</v>
      </c>
      <c r="O91" s="70">
        <f>IFERROR(VLOOKUP(E91,'Individual Events'!$B$4:$J$122,4,FALSE),0)</f>
        <v>0</v>
      </c>
      <c r="P91" s="68" t="str">
        <f t="shared" ref="P91" si="90">LEFT(O91,3)</f>
        <v>0</v>
      </c>
    </row>
    <row r="92" spans="1:16" x14ac:dyDescent="0.3">
      <c r="A92" s="6"/>
      <c r="B92" s="6"/>
      <c r="C92" s="6"/>
      <c r="D92" s="6"/>
      <c r="E92" s="6"/>
      <c r="F92" s="68">
        <f>IFERROR(VLOOKUP(C92,'Individual Events'!$B$4:$J$122,8,FALSE),0)</f>
        <v>0</v>
      </c>
      <c r="G92" s="68">
        <f>IFERROR(VLOOKUP(D92,'Individual Events'!$B$4:$J$122,8,FALSE),0)</f>
        <v>0</v>
      </c>
      <c r="H92" s="68">
        <f>IFERROR(VLOOKUP(E92,'Individual Events'!$B$4:$J$122,8,FALSE),0)</f>
        <v>0</v>
      </c>
      <c r="I92" s="68">
        <f t="shared" si="66"/>
        <v>0</v>
      </c>
      <c r="J92" s="69"/>
      <c r="K92" s="70">
        <f>IFERROR(VLOOKUP(C92,'Individual Events'!$B$4:$J$122,4,FALSE),0)</f>
        <v>0</v>
      </c>
      <c r="L92" s="68" t="str">
        <f t="shared" si="68"/>
        <v>0</v>
      </c>
      <c r="M92" s="70">
        <f>IFERROR(VLOOKUP(D92,'Individual Events'!$B$4:$J$122,4,FALSE),0)</f>
        <v>0</v>
      </c>
      <c r="N92" s="68" t="str">
        <f t="shared" si="68"/>
        <v>0</v>
      </c>
      <c r="O92" s="70">
        <f>IFERROR(VLOOKUP(E92,'Individual Events'!$B$4:$J$122,4,FALSE),0)</f>
        <v>0</v>
      </c>
      <c r="P92" s="68" t="str">
        <f t="shared" ref="P92" si="91">LEFT(O92,3)</f>
        <v>0</v>
      </c>
    </row>
    <row r="93" spans="1:16" x14ac:dyDescent="0.3">
      <c r="A93" s="6"/>
      <c r="B93" s="6"/>
      <c r="C93" s="6"/>
      <c r="D93" s="6"/>
      <c r="E93" s="6"/>
      <c r="F93" s="68">
        <f>IFERROR(VLOOKUP(C93,'Individual Events'!$B$4:$J$122,8,FALSE),0)</f>
        <v>0</v>
      </c>
      <c r="G93" s="68">
        <f>IFERROR(VLOOKUP(D93,'Individual Events'!$B$4:$J$122,8,FALSE),0)</f>
        <v>0</v>
      </c>
      <c r="H93" s="68">
        <f>IFERROR(VLOOKUP(E93,'Individual Events'!$B$4:$J$122,8,FALSE),0)</f>
        <v>0</v>
      </c>
      <c r="I93" s="68">
        <f t="shared" si="66"/>
        <v>0</v>
      </c>
      <c r="J93" s="69"/>
      <c r="K93" s="70">
        <f>IFERROR(VLOOKUP(C93,'Individual Events'!$B$4:$J$122,4,FALSE),0)</f>
        <v>0</v>
      </c>
      <c r="L93" s="68" t="str">
        <f t="shared" si="68"/>
        <v>0</v>
      </c>
      <c r="M93" s="70">
        <f>IFERROR(VLOOKUP(D93,'Individual Events'!$B$4:$J$122,4,FALSE),0)</f>
        <v>0</v>
      </c>
      <c r="N93" s="68" t="str">
        <f t="shared" si="68"/>
        <v>0</v>
      </c>
      <c r="O93" s="70">
        <f>IFERROR(VLOOKUP(E93,'Individual Events'!$B$4:$J$122,4,FALSE),0)</f>
        <v>0</v>
      </c>
      <c r="P93" s="68" t="str">
        <f t="shared" ref="P93" si="92">LEFT(O93,3)</f>
        <v>0</v>
      </c>
    </row>
    <row r="94" spans="1:16" x14ac:dyDescent="0.3">
      <c r="A94" s="6"/>
      <c r="B94" s="6"/>
      <c r="C94" s="6"/>
      <c r="D94" s="6"/>
      <c r="E94" s="6"/>
      <c r="F94" s="68">
        <f>IFERROR(VLOOKUP(C94,'Individual Events'!$B$4:$J$122,8,FALSE),0)</f>
        <v>0</v>
      </c>
      <c r="G94" s="68">
        <f>IFERROR(VLOOKUP(D94,'Individual Events'!$B$4:$J$122,8,FALSE),0)</f>
        <v>0</v>
      </c>
      <c r="H94" s="68">
        <f>IFERROR(VLOOKUP(E94,'Individual Events'!$B$4:$J$122,8,FALSE),0)</f>
        <v>0</v>
      </c>
      <c r="I94" s="68">
        <f t="shared" si="66"/>
        <v>0</v>
      </c>
      <c r="J94" s="69"/>
      <c r="K94" s="70">
        <f>IFERROR(VLOOKUP(C94,'Individual Events'!$B$4:$J$122,4,FALSE),0)</f>
        <v>0</v>
      </c>
      <c r="L94" s="68" t="str">
        <f t="shared" si="68"/>
        <v>0</v>
      </c>
      <c r="M94" s="70">
        <f>IFERROR(VLOOKUP(D94,'Individual Events'!$B$4:$J$122,4,FALSE),0)</f>
        <v>0</v>
      </c>
      <c r="N94" s="68" t="str">
        <f t="shared" si="68"/>
        <v>0</v>
      </c>
      <c r="O94" s="70">
        <f>IFERROR(VLOOKUP(E94,'Individual Events'!$B$4:$J$122,4,FALSE),0)</f>
        <v>0</v>
      </c>
      <c r="P94" s="68" t="str">
        <f t="shared" ref="P94" si="93">LEFT(O94,3)</f>
        <v>0</v>
      </c>
    </row>
    <row r="95" spans="1:16" x14ac:dyDescent="0.3">
      <c r="A95" s="6"/>
      <c r="B95" s="6"/>
      <c r="C95" s="6"/>
      <c r="D95" s="6"/>
      <c r="E95" s="6"/>
      <c r="F95" s="68">
        <f>IFERROR(VLOOKUP(C95,'Individual Events'!$B$4:$J$122,8,FALSE),0)</f>
        <v>0</v>
      </c>
      <c r="G95" s="68">
        <f>IFERROR(VLOOKUP(D95,'Individual Events'!$B$4:$J$122,8,FALSE),0)</f>
        <v>0</v>
      </c>
      <c r="H95" s="68">
        <f>IFERROR(VLOOKUP(E95,'Individual Events'!$B$4:$J$122,8,FALSE),0)</f>
        <v>0</v>
      </c>
      <c r="I95" s="68">
        <f t="shared" si="66"/>
        <v>0</v>
      </c>
      <c r="J95" s="69"/>
      <c r="K95" s="70">
        <f>IFERROR(VLOOKUP(C95,'Individual Events'!$B$4:$J$122,4,FALSE),0)</f>
        <v>0</v>
      </c>
      <c r="L95" s="68" t="str">
        <f t="shared" si="68"/>
        <v>0</v>
      </c>
      <c r="M95" s="70">
        <f>IFERROR(VLOOKUP(D95,'Individual Events'!$B$4:$J$122,4,FALSE),0)</f>
        <v>0</v>
      </c>
      <c r="N95" s="68" t="str">
        <f t="shared" si="68"/>
        <v>0</v>
      </c>
      <c r="O95" s="70">
        <f>IFERROR(VLOOKUP(E95,'Individual Events'!$B$4:$J$122,4,FALSE),0)</f>
        <v>0</v>
      </c>
      <c r="P95" s="68" t="str">
        <f t="shared" ref="P95" si="94">LEFT(O95,3)</f>
        <v>0</v>
      </c>
    </row>
    <row r="96" spans="1:16" x14ac:dyDescent="0.3">
      <c r="A96" s="6"/>
      <c r="B96" s="6"/>
      <c r="C96" s="6"/>
      <c r="D96" s="6"/>
      <c r="E96" s="6"/>
      <c r="F96" s="68">
        <f>IFERROR(VLOOKUP(C96,'Individual Events'!$B$4:$J$122,8,FALSE),0)</f>
        <v>0</v>
      </c>
      <c r="G96" s="68">
        <f>IFERROR(VLOOKUP(D96,'Individual Events'!$B$4:$J$122,8,FALSE),0)</f>
        <v>0</v>
      </c>
      <c r="H96" s="68">
        <f>IFERROR(VLOOKUP(E96,'Individual Events'!$B$4:$J$122,8,FALSE),0)</f>
        <v>0</v>
      </c>
      <c r="I96" s="68">
        <f t="shared" si="66"/>
        <v>0</v>
      </c>
      <c r="J96" s="69"/>
      <c r="K96" s="70">
        <f>IFERROR(VLOOKUP(C96,'Individual Events'!$B$4:$J$122,4,FALSE),0)</f>
        <v>0</v>
      </c>
      <c r="L96" s="68" t="str">
        <f t="shared" si="68"/>
        <v>0</v>
      </c>
      <c r="M96" s="70">
        <f>IFERROR(VLOOKUP(D96,'Individual Events'!$B$4:$J$122,4,FALSE),0)</f>
        <v>0</v>
      </c>
      <c r="N96" s="68" t="str">
        <f t="shared" si="68"/>
        <v>0</v>
      </c>
      <c r="O96" s="70">
        <f>IFERROR(VLOOKUP(E96,'Individual Events'!$B$4:$J$122,4,FALSE),0)</f>
        <v>0</v>
      </c>
      <c r="P96" s="68" t="str">
        <f t="shared" ref="P96" si="95">LEFT(O96,3)</f>
        <v>0</v>
      </c>
    </row>
    <row r="97" spans="1:16" x14ac:dyDescent="0.3">
      <c r="A97" s="6"/>
      <c r="B97" s="6"/>
      <c r="C97" s="6"/>
      <c r="D97" s="6"/>
      <c r="E97" s="6"/>
      <c r="F97" s="68">
        <f>IFERROR(VLOOKUP(C97,'Individual Events'!$B$4:$J$122,8,FALSE),0)</f>
        <v>0</v>
      </c>
      <c r="G97" s="68">
        <f>IFERROR(VLOOKUP(D97,'Individual Events'!$B$4:$J$122,8,FALSE),0)</f>
        <v>0</v>
      </c>
      <c r="H97" s="68">
        <f>IFERROR(VLOOKUP(E97,'Individual Events'!$B$4:$J$122,8,FALSE),0)</f>
        <v>0</v>
      </c>
      <c r="I97" s="68">
        <f t="shared" si="66"/>
        <v>0</v>
      </c>
      <c r="J97" s="69"/>
      <c r="K97" s="70">
        <f>IFERROR(VLOOKUP(C97,'Individual Events'!$B$4:$J$122,4,FALSE),0)</f>
        <v>0</v>
      </c>
      <c r="L97" s="68" t="str">
        <f t="shared" si="68"/>
        <v>0</v>
      </c>
      <c r="M97" s="70">
        <f>IFERROR(VLOOKUP(D97,'Individual Events'!$B$4:$J$122,4,FALSE),0)</f>
        <v>0</v>
      </c>
      <c r="N97" s="68" t="str">
        <f t="shared" si="68"/>
        <v>0</v>
      </c>
      <c r="O97" s="70">
        <f>IFERROR(VLOOKUP(E97,'Individual Events'!$B$4:$J$122,4,FALSE),0)</f>
        <v>0</v>
      </c>
      <c r="P97" s="68" t="str">
        <f t="shared" ref="P97" si="96">LEFT(O97,3)</f>
        <v>0</v>
      </c>
    </row>
    <row r="98" spans="1:16" x14ac:dyDescent="0.3">
      <c r="A98" s="6"/>
      <c r="B98" s="6"/>
      <c r="C98" s="6"/>
      <c r="D98" s="6"/>
      <c r="E98" s="6"/>
      <c r="F98" s="68">
        <f>IFERROR(VLOOKUP(C98,'Individual Events'!$B$4:$J$122,8,FALSE),0)</f>
        <v>0</v>
      </c>
      <c r="G98" s="68">
        <f>IFERROR(VLOOKUP(D98,'Individual Events'!$B$4:$J$122,8,FALSE),0)</f>
        <v>0</v>
      </c>
      <c r="H98" s="68">
        <f>IFERROR(VLOOKUP(E98,'Individual Events'!$B$4:$J$122,8,FALSE),0)</f>
        <v>0</v>
      </c>
      <c r="I98" s="68">
        <f t="shared" si="66"/>
        <v>0</v>
      </c>
      <c r="J98" s="69"/>
      <c r="K98" s="70">
        <f>IFERROR(VLOOKUP(C98,'Individual Events'!$B$4:$J$122,4,FALSE),0)</f>
        <v>0</v>
      </c>
      <c r="L98" s="68" t="str">
        <f t="shared" si="68"/>
        <v>0</v>
      </c>
      <c r="M98" s="70">
        <f>IFERROR(VLOOKUP(D98,'Individual Events'!$B$4:$J$122,4,FALSE),0)</f>
        <v>0</v>
      </c>
      <c r="N98" s="68" t="str">
        <f t="shared" si="68"/>
        <v>0</v>
      </c>
      <c r="O98" s="70">
        <f>IFERROR(VLOOKUP(E98,'Individual Events'!$B$4:$J$122,4,FALSE),0)</f>
        <v>0</v>
      </c>
      <c r="P98" s="68" t="str">
        <f t="shared" ref="P98" si="97">LEFT(O98,3)</f>
        <v>0</v>
      </c>
    </row>
    <row r="99" spans="1:16" x14ac:dyDescent="0.3">
      <c r="A99" s="6"/>
      <c r="B99" s="6"/>
      <c r="C99" s="6"/>
      <c r="D99" s="6"/>
      <c r="E99" s="6"/>
      <c r="F99" s="68">
        <f>IFERROR(VLOOKUP(C99,'Individual Events'!$B$4:$J$122,8,FALSE),0)</f>
        <v>0</v>
      </c>
      <c r="G99" s="68">
        <f>IFERROR(VLOOKUP(D99,'Individual Events'!$B$4:$J$122,8,FALSE),0)</f>
        <v>0</v>
      </c>
      <c r="H99" s="68">
        <f>IFERROR(VLOOKUP(E99,'Individual Events'!$B$4:$J$122,8,FALSE),0)</f>
        <v>0</v>
      </c>
      <c r="I99" s="68">
        <f t="shared" si="66"/>
        <v>0</v>
      </c>
      <c r="J99" s="69"/>
      <c r="K99" s="70">
        <f>IFERROR(VLOOKUP(C99,'Individual Events'!$B$4:$J$122,4,FALSE),0)</f>
        <v>0</v>
      </c>
      <c r="L99" s="68" t="str">
        <f t="shared" si="68"/>
        <v>0</v>
      </c>
      <c r="M99" s="70">
        <f>IFERROR(VLOOKUP(D99,'Individual Events'!$B$4:$J$122,4,FALSE),0)</f>
        <v>0</v>
      </c>
      <c r="N99" s="68" t="str">
        <f t="shared" si="68"/>
        <v>0</v>
      </c>
      <c r="O99" s="70">
        <f>IFERROR(VLOOKUP(E99,'Individual Events'!$B$4:$J$122,4,FALSE),0)</f>
        <v>0</v>
      </c>
      <c r="P99" s="68" t="str">
        <f t="shared" ref="P99" si="98">LEFT(O99,3)</f>
        <v>0</v>
      </c>
    </row>
    <row r="100" spans="1:16" x14ac:dyDescent="0.3">
      <c r="A100" s="6"/>
      <c r="B100" s="6"/>
      <c r="C100" s="6"/>
      <c r="D100" s="6"/>
      <c r="E100" s="6"/>
      <c r="F100" s="68">
        <f>IFERROR(VLOOKUP(C100,'Individual Events'!$B$4:$J$122,8,FALSE),0)</f>
        <v>0</v>
      </c>
      <c r="G100" s="68">
        <f>IFERROR(VLOOKUP(D100,'Individual Events'!$B$4:$J$122,8,FALSE),0)</f>
        <v>0</v>
      </c>
      <c r="H100" s="68">
        <f>IFERROR(VLOOKUP(E100,'Individual Events'!$B$4:$J$122,8,FALSE),0)</f>
        <v>0</v>
      </c>
      <c r="I100" s="68">
        <f t="shared" si="66"/>
        <v>0</v>
      </c>
      <c r="J100" s="69"/>
      <c r="K100" s="70">
        <f>IFERROR(VLOOKUP(C100,'Individual Events'!$B$4:$J$122,4,FALSE),0)</f>
        <v>0</v>
      </c>
      <c r="L100" s="68" t="str">
        <f t="shared" si="68"/>
        <v>0</v>
      </c>
      <c r="M100" s="70">
        <f>IFERROR(VLOOKUP(D100,'Individual Events'!$B$4:$J$122,4,FALSE),0)</f>
        <v>0</v>
      </c>
      <c r="N100" s="68" t="str">
        <f t="shared" si="68"/>
        <v>0</v>
      </c>
      <c r="O100" s="70">
        <f>IFERROR(VLOOKUP(E100,'Individual Events'!$B$4:$J$122,4,FALSE),0)</f>
        <v>0</v>
      </c>
      <c r="P100" s="68" t="str">
        <f t="shared" ref="P100" si="99">LEFT(O100,3)</f>
        <v>0</v>
      </c>
    </row>
    <row r="101" spans="1:16" x14ac:dyDescent="0.3">
      <c r="A101" s="6"/>
      <c r="B101" s="6"/>
      <c r="C101" s="6"/>
      <c r="D101" s="6"/>
      <c r="E101" s="6"/>
      <c r="F101" s="68">
        <f>IFERROR(VLOOKUP(C101,'Individual Events'!$B$4:$J$122,8,FALSE),0)</f>
        <v>0</v>
      </c>
      <c r="G101" s="68">
        <f>IFERROR(VLOOKUP(D101,'Individual Events'!$B$4:$J$122,8,FALSE),0)</f>
        <v>0</v>
      </c>
      <c r="H101" s="68">
        <f>IFERROR(VLOOKUP(E101,'Individual Events'!$B$4:$J$122,8,FALSE),0)</f>
        <v>0</v>
      </c>
      <c r="I101" s="68">
        <f t="shared" ref="I101:I132" si="100">IF((COUNTBLANK(C101))+(COUNTBLANK(D101))+(COUNTBLANK(E101))&lt;2,(F101+G101+H101)*0.9,(F101+G101+H101))</f>
        <v>0</v>
      </c>
      <c r="J101" s="69"/>
      <c r="K101" s="70">
        <f>IFERROR(VLOOKUP(C101,'Individual Events'!$B$4:$J$122,4,FALSE),0)</f>
        <v>0</v>
      </c>
      <c r="L101" s="68" t="str">
        <f t="shared" si="68"/>
        <v>0</v>
      </c>
      <c r="M101" s="70">
        <f>IFERROR(VLOOKUP(D101,'Individual Events'!$B$4:$J$122,4,FALSE),0)</f>
        <v>0</v>
      </c>
      <c r="N101" s="68" t="str">
        <f t="shared" si="68"/>
        <v>0</v>
      </c>
      <c r="O101" s="70">
        <f>IFERROR(VLOOKUP(E101,'Individual Events'!$B$4:$J$122,4,FALSE),0)</f>
        <v>0</v>
      </c>
      <c r="P101" s="68" t="str">
        <f t="shared" ref="P101" si="101">LEFT(O101,3)</f>
        <v>0</v>
      </c>
    </row>
    <row r="102" spans="1:16" x14ac:dyDescent="0.3">
      <c r="A102" s="6"/>
      <c r="B102" s="6"/>
      <c r="C102" s="6"/>
      <c r="D102" s="6"/>
      <c r="E102" s="6"/>
      <c r="F102" s="68">
        <f>IFERROR(VLOOKUP(C102,'Individual Events'!$B$4:$J$122,8,FALSE),0)</f>
        <v>0</v>
      </c>
      <c r="G102" s="68">
        <f>IFERROR(VLOOKUP(D102,'Individual Events'!$B$4:$J$122,8,FALSE),0)</f>
        <v>0</v>
      </c>
      <c r="H102" s="68">
        <f>IFERROR(VLOOKUP(E102,'Individual Events'!$B$4:$J$122,8,FALSE),0)</f>
        <v>0</v>
      </c>
      <c r="I102" s="68">
        <f t="shared" si="100"/>
        <v>0</v>
      </c>
      <c r="J102" s="69"/>
      <c r="K102" s="70">
        <f>IFERROR(VLOOKUP(C102,'Individual Events'!$B$4:$J$122,4,FALSE),0)</f>
        <v>0</v>
      </c>
      <c r="L102" s="68" t="str">
        <f t="shared" si="68"/>
        <v>0</v>
      </c>
      <c r="M102" s="70">
        <f>IFERROR(VLOOKUP(D102,'Individual Events'!$B$4:$J$122,4,FALSE),0)</f>
        <v>0</v>
      </c>
      <c r="N102" s="68" t="str">
        <f t="shared" si="68"/>
        <v>0</v>
      </c>
      <c r="O102" s="70">
        <f>IFERROR(VLOOKUP(E102,'Individual Events'!$B$4:$J$122,4,FALSE),0)</f>
        <v>0</v>
      </c>
      <c r="P102" s="68" t="str">
        <f t="shared" ref="P102" si="102">LEFT(O102,3)</f>
        <v>0</v>
      </c>
    </row>
    <row r="103" spans="1:16" x14ac:dyDescent="0.3">
      <c r="A103" s="6"/>
      <c r="B103" s="6"/>
      <c r="C103" s="6"/>
      <c r="D103" s="6"/>
      <c r="E103" s="6"/>
      <c r="F103" s="68">
        <f>IFERROR(VLOOKUP(C103,'Individual Events'!$B$4:$J$122,8,FALSE),0)</f>
        <v>0</v>
      </c>
      <c r="G103" s="68">
        <f>IFERROR(VLOOKUP(D103,'Individual Events'!$B$4:$J$122,8,FALSE),0)</f>
        <v>0</v>
      </c>
      <c r="H103" s="68">
        <f>IFERROR(VLOOKUP(E103,'Individual Events'!$B$4:$J$122,8,FALSE),0)</f>
        <v>0</v>
      </c>
      <c r="I103" s="68">
        <f t="shared" si="100"/>
        <v>0</v>
      </c>
      <c r="J103" s="69"/>
      <c r="K103" s="70">
        <f>IFERROR(VLOOKUP(C103,'Individual Events'!$B$4:$J$122,4,FALSE),0)</f>
        <v>0</v>
      </c>
      <c r="L103" s="68" t="str">
        <f t="shared" si="68"/>
        <v>0</v>
      </c>
      <c r="M103" s="70">
        <f>IFERROR(VLOOKUP(D103,'Individual Events'!$B$4:$J$122,4,FALSE),0)</f>
        <v>0</v>
      </c>
      <c r="N103" s="68" t="str">
        <f t="shared" si="68"/>
        <v>0</v>
      </c>
      <c r="O103" s="70">
        <f>IFERROR(VLOOKUP(E103,'Individual Events'!$B$4:$J$122,4,FALSE),0)</f>
        <v>0</v>
      </c>
      <c r="P103" s="68" t="str">
        <f t="shared" ref="P103" si="103">LEFT(O103,3)</f>
        <v>0</v>
      </c>
    </row>
    <row r="104" spans="1:16" x14ac:dyDescent="0.3">
      <c r="A104" s="6"/>
      <c r="B104" s="6"/>
      <c r="C104" s="6"/>
      <c r="D104" s="6"/>
      <c r="E104" s="6"/>
      <c r="F104" s="68">
        <f>IFERROR(VLOOKUP(C104,'Individual Events'!$B$4:$J$122,8,FALSE),0)</f>
        <v>0</v>
      </c>
      <c r="G104" s="68">
        <f>IFERROR(VLOOKUP(D104,'Individual Events'!$B$4:$J$122,8,FALSE),0)</f>
        <v>0</v>
      </c>
      <c r="H104" s="68">
        <f>IFERROR(VLOOKUP(E104,'Individual Events'!$B$4:$J$122,8,FALSE),0)</f>
        <v>0</v>
      </c>
      <c r="I104" s="68">
        <f t="shared" si="100"/>
        <v>0</v>
      </c>
      <c r="J104" s="69"/>
      <c r="K104" s="70">
        <f>IFERROR(VLOOKUP(C104,'Individual Events'!$B$4:$J$122,4,FALSE),0)</f>
        <v>0</v>
      </c>
      <c r="L104" s="68" t="str">
        <f t="shared" si="68"/>
        <v>0</v>
      </c>
      <c r="M104" s="70">
        <f>IFERROR(VLOOKUP(D104,'Individual Events'!$B$4:$J$122,4,FALSE),0)</f>
        <v>0</v>
      </c>
      <c r="N104" s="68" t="str">
        <f t="shared" si="68"/>
        <v>0</v>
      </c>
      <c r="O104" s="70">
        <f>IFERROR(VLOOKUP(E104,'Individual Events'!$B$4:$J$122,4,FALSE),0)</f>
        <v>0</v>
      </c>
      <c r="P104" s="68" t="str">
        <f t="shared" ref="P104" si="104">LEFT(O104,3)</f>
        <v>0</v>
      </c>
    </row>
    <row r="105" spans="1:16" x14ac:dyDescent="0.3">
      <c r="A105" s="6"/>
      <c r="B105" s="6"/>
      <c r="C105" s="6"/>
      <c r="D105" s="6"/>
      <c r="E105" s="6"/>
      <c r="F105" s="68">
        <f>IFERROR(VLOOKUP(C105,'Individual Events'!$B$4:$J$122,8,FALSE),0)</f>
        <v>0</v>
      </c>
      <c r="G105" s="68">
        <f>IFERROR(VLOOKUP(D105,'Individual Events'!$B$4:$J$122,8,FALSE),0)</f>
        <v>0</v>
      </c>
      <c r="H105" s="68">
        <f>IFERROR(VLOOKUP(E105,'Individual Events'!$B$4:$J$122,8,FALSE),0)</f>
        <v>0</v>
      </c>
      <c r="I105" s="68">
        <f t="shared" si="100"/>
        <v>0</v>
      </c>
      <c r="J105" s="69"/>
      <c r="K105" s="70">
        <f>IFERROR(VLOOKUP(C105,'Individual Events'!$B$4:$J$122,4,FALSE),0)</f>
        <v>0</v>
      </c>
      <c r="L105" s="68" t="str">
        <f t="shared" si="68"/>
        <v>0</v>
      </c>
      <c r="M105" s="70">
        <f>IFERROR(VLOOKUP(D105,'Individual Events'!$B$4:$J$122,4,FALSE),0)</f>
        <v>0</v>
      </c>
      <c r="N105" s="68" t="str">
        <f t="shared" si="68"/>
        <v>0</v>
      </c>
      <c r="O105" s="70">
        <f>IFERROR(VLOOKUP(E105,'Individual Events'!$B$4:$J$122,4,FALSE),0)</f>
        <v>0</v>
      </c>
      <c r="P105" s="68" t="str">
        <f t="shared" ref="P105" si="105">LEFT(O105,3)</f>
        <v>0</v>
      </c>
    </row>
    <row r="106" spans="1:16" x14ac:dyDescent="0.3">
      <c r="A106" s="6"/>
      <c r="B106" s="6"/>
      <c r="C106" s="6"/>
      <c r="D106" s="6"/>
      <c r="E106" s="6"/>
      <c r="F106" s="68">
        <f>IFERROR(VLOOKUP(C106,'Individual Events'!$B$4:$J$122,8,FALSE),0)</f>
        <v>0</v>
      </c>
      <c r="G106" s="68">
        <f>IFERROR(VLOOKUP(D106,'Individual Events'!$B$4:$J$122,8,FALSE),0)</f>
        <v>0</v>
      </c>
      <c r="H106" s="68">
        <f>IFERROR(VLOOKUP(E106,'Individual Events'!$B$4:$J$122,8,FALSE),0)</f>
        <v>0</v>
      </c>
      <c r="I106" s="68">
        <f t="shared" si="100"/>
        <v>0</v>
      </c>
      <c r="J106" s="69"/>
      <c r="K106" s="70">
        <f>IFERROR(VLOOKUP(C106,'Individual Events'!$B$4:$J$122,4,FALSE),0)</f>
        <v>0</v>
      </c>
      <c r="L106" s="68" t="str">
        <f t="shared" si="68"/>
        <v>0</v>
      </c>
      <c r="M106" s="70">
        <f>IFERROR(VLOOKUP(D106,'Individual Events'!$B$4:$J$122,4,FALSE),0)</f>
        <v>0</v>
      </c>
      <c r="N106" s="68" t="str">
        <f t="shared" si="68"/>
        <v>0</v>
      </c>
      <c r="O106" s="70">
        <f>IFERROR(VLOOKUP(E106,'Individual Events'!$B$4:$J$122,4,FALSE),0)</f>
        <v>0</v>
      </c>
      <c r="P106" s="68" t="str">
        <f t="shared" ref="P106" si="106">LEFT(O106,3)</f>
        <v>0</v>
      </c>
    </row>
    <row r="107" spans="1:16" x14ac:dyDescent="0.3">
      <c r="A107" s="6"/>
      <c r="B107" s="6"/>
      <c r="C107" s="6"/>
      <c r="D107" s="6"/>
      <c r="E107" s="6"/>
      <c r="F107" s="68">
        <f>IFERROR(VLOOKUP(C107,'Individual Events'!$B$4:$J$122,8,FALSE),0)</f>
        <v>0</v>
      </c>
      <c r="G107" s="68">
        <f>IFERROR(VLOOKUP(D107,'Individual Events'!$B$4:$J$122,8,FALSE),0)</f>
        <v>0</v>
      </c>
      <c r="H107" s="68">
        <f>IFERROR(VLOOKUP(E107,'Individual Events'!$B$4:$J$122,8,FALSE),0)</f>
        <v>0</v>
      </c>
      <c r="I107" s="68">
        <f t="shared" si="100"/>
        <v>0</v>
      </c>
      <c r="J107" s="69"/>
      <c r="K107" s="70">
        <f>IFERROR(VLOOKUP(C107,'Individual Events'!$B$4:$J$122,4,FALSE),0)</f>
        <v>0</v>
      </c>
      <c r="L107" s="68" t="str">
        <f t="shared" si="68"/>
        <v>0</v>
      </c>
      <c r="M107" s="70">
        <f>IFERROR(VLOOKUP(D107,'Individual Events'!$B$4:$J$122,4,FALSE),0)</f>
        <v>0</v>
      </c>
      <c r="N107" s="68" t="str">
        <f t="shared" si="68"/>
        <v>0</v>
      </c>
      <c r="O107" s="70">
        <f>IFERROR(VLOOKUP(E107,'Individual Events'!$B$4:$J$122,4,FALSE),0)</f>
        <v>0</v>
      </c>
      <c r="P107" s="68" t="str">
        <f t="shared" ref="P107" si="107">LEFT(O107,3)</f>
        <v>0</v>
      </c>
    </row>
    <row r="108" spans="1:16" x14ac:dyDescent="0.3">
      <c r="A108" s="6"/>
      <c r="B108" s="6"/>
      <c r="C108" s="6"/>
      <c r="D108" s="6"/>
      <c r="E108" s="6"/>
      <c r="F108" s="68">
        <f>IFERROR(VLOOKUP(C108,'Individual Events'!$B$4:$J$122,8,FALSE),0)</f>
        <v>0</v>
      </c>
      <c r="G108" s="68">
        <f>IFERROR(VLOOKUP(D108,'Individual Events'!$B$4:$J$122,8,FALSE),0)</f>
        <v>0</v>
      </c>
      <c r="H108" s="68">
        <f>IFERROR(VLOOKUP(E108,'Individual Events'!$B$4:$J$122,8,FALSE),0)</f>
        <v>0</v>
      </c>
      <c r="I108" s="68">
        <f t="shared" si="100"/>
        <v>0</v>
      </c>
      <c r="J108" s="69"/>
      <c r="K108" s="70">
        <f>IFERROR(VLOOKUP(C108,'Individual Events'!$B$4:$J$122,4,FALSE),0)</f>
        <v>0</v>
      </c>
      <c r="L108" s="68" t="str">
        <f t="shared" si="68"/>
        <v>0</v>
      </c>
      <c r="M108" s="70">
        <f>IFERROR(VLOOKUP(D108,'Individual Events'!$B$4:$J$122,4,FALSE),0)</f>
        <v>0</v>
      </c>
      <c r="N108" s="68" t="str">
        <f t="shared" si="68"/>
        <v>0</v>
      </c>
      <c r="O108" s="70">
        <f>IFERROR(VLOOKUP(E108,'Individual Events'!$B$4:$J$122,4,FALSE),0)</f>
        <v>0</v>
      </c>
      <c r="P108" s="68" t="str">
        <f t="shared" ref="P108" si="108">LEFT(O108,3)</f>
        <v>0</v>
      </c>
    </row>
    <row r="109" spans="1:16" x14ac:dyDescent="0.3">
      <c r="A109" s="6"/>
      <c r="B109" s="6"/>
      <c r="C109" s="6"/>
      <c r="D109" s="6"/>
      <c r="E109" s="6"/>
      <c r="F109" s="68">
        <f>IFERROR(VLOOKUP(C109,'Individual Events'!$B$4:$J$122,8,FALSE),0)</f>
        <v>0</v>
      </c>
      <c r="G109" s="68">
        <f>IFERROR(VLOOKUP(D109,'Individual Events'!$B$4:$J$122,8,FALSE),0)</f>
        <v>0</v>
      </c>
      <c r="H109" s="68">
        <f>IFERROR(VLOOKUP(E109,'Individual Events'!$B$4:$J$122,8,FALSE),0)</f>
        <v>0</v>
      </c>
      <c r="I109" s="68">
        <f t="shared" si="100"/>
        <v>0</v>
      </c>
      <c r="J109" s="69"/>
      <c r="K109" s="70">
        <f>IFERROR(VLOOKUP(C109,'Individual Events'!$B$4:$J$122,4,FALSE),0)</f>
        <v>0</v>
      </c>
      <c r="L109" s="68" t="str">
        <f t="shared" si="68"/>
        <v>0</v>
      </c>
      <c r="M109" s="70">
        <f>IFERROR(VLOOKUP(D109,'Individual Events'!$B$4:$J$122,4,FALSE),0)</f>
        <v>0</v>
      </c>
      <c r="N109" s="68" t="str">
        <f t="shared" si="68"/>
        <v>0</v>
      </c>
      <c r="O109" s="70">
        <f>IFERROR(VLOOKUP(E109,'Individual Events'!$B$4:$J$122,4,FALSE),0)</f>
        <v>0</v>
      </c>
      <c r="P109" s="68" t="str">
        <f t="shared" ref="P109" si="109">LEFT(O109,3)</f>
        <v>0</v>
      </c>
    </row>
    <row r="110" spans="1:16" x14ac:dyDescent="0.3">
      <c r="A110" s="6"/>
      <c r="B110" s="6"/>
      <c r="C110" s="6"/>
      <c r="D110" s="6"/>
      <c r="E110" s="6"/>
      <c r="F110" s="68">
        <f>IFERROR(VLOOKUP(C110,'Individual Events'!$B$4:$J$122,8,FALSE),0)</f>
        <v>0</v>
      </c>
      <c r="G110" s="68">
        <f>IFERROR(VLOOKUP(D110,'Individual Events'!$B$4:$J$122,8,FALSE),0)</f>
        <v>0</v>
      </c>
      <c r="H110" s="68">
        <f>IFERROR(VLOOKUP(E110,'Individual Events'!$B$4:$J$122,8,FALSE),0)</f>
        <v>0</v>
      </c>
      <c r="I110" s="68">
        <f t="shared" si="100"/>
        <v>0</v>
      </c>
      <c r="J110" s="69"/>
      <c r="K110" s="70">
        <f>IFERROR(VLOOKUP(C110,'Individual Events'!$B$4:$J$122,4,FALSE),0)</f>
        <v>0</v>
      </c>
      <c r="L110" s="68" t="str">
        <f t="shared" si="68"/>
        <v>0</v>
      </c>
      <c r="M110" s="70">
        <f>IFERROR(VLOOKUP(D110,'Individual Events'!$B$4:$J$122,4,FALSE),0)</f>
        <v>0</v>
      </c>
      <c r="N110" s="68" t="str">
        <f t="shared" si="68"/>
        <v>0</v>
      </c>
      <c r="O110" s="70">
        <f>IFERROR(VLOOKUP(E110,'Individual Events'!$B$4:$J$122,4,FALSE),0)</f>
        <v>0</v>
      </c>
      <c r="P110" s="68" t="str">
        <f t="shared" ref="P110" si="110">LEFT(O110,3)</f>
        <v>0</v>
      </c>
    </row>
    <row r="111" spans="1:16" x14ac:dyDescent="0.3">
      <c r="A111" s="6"/>
      <c r="B111" s="6"/>
      <c r="C111" s="6"/>
      <c r="D111" s="6"/>
      <c r="E111" s="6"/>
      <c r="F111" s="68">
        <f>IFERROR(VLOOKUP(C111,'Individual Events'!$B$4:$J$122,8,FALSE),0)</f>
        <v>0</v>
      </c>
      <c r="G111" s="68">
        <f>IFERROR(VLOOKUP(D111,'Individual Events'!$B$4:$J$122,8,FALSE),0)</f>
        <v>0</v>
      </c>
      <c r="H111" s="68">
        <f>IFERROR(VLOOKUP(E111,'Individual Events'!$B$4:$J$122,8,FALSE),0)</f>
        <v>0</v>
      </c>
      <c r="I111" s="68">
        <f t="shared" si="100"/>
        <v>0</v>
      </c>
      <c r="J111" s="69"/>
      <c r="K111" s="70">
        <f>IFERROR(VLOOKUP(C111,'Individual Events'!$B$4:$J$122,4,FALSE),0)</f>
        <v>0</v>
      </c>
      <c r="L111" s="68" t="str">
        <f t="shared" si="68"/>
        <v>0</v>
      </c>
      <c r="M111" s="70">
        <f>IFERROR(VLOOKUP(D111,'Individual Events'!$B$4:$J$122,4,FALSE),0)</f>
        <v>0</v>
      </c>
      <c r="N111" s="68" t="str">
        <f t="shared" si="68"/>
        <v>0</v>
      </c>
      <c r="O111" s="70">
        <f>IFERROR(VLOOKUP(E111,'Individual Events'!$B$4:$J$122,4,FALSE),0)</f>
        <v>0</v>
      </c>
      <c r="P111" s="68" t="str">
        <f t="shared" ref="P111" si="111">LEFT(O111,3)</f>
        <v>0</v>
      </c>
    </row>
    <row r="112" spans="1:16" x14ac:dyDescent="0.3">
      <c r="A112" s="6"/>
      <c r="B112" s="6"/>
      <c r="C112" s="6"/>
      <c r="D112" s="6"/>
      <c r="E112" s="6"/>
      <c r="F112" s="68">
        <f>IFERROR(VLOOKUP(C112,'Individual Events'!$B$4:$J$122,8,FALSE),0)</f>
        <v>0</v>
      </c>
      <c r="G112" s="68">
        <f>IFERROR(VLOOKUP(D112,'Individual Events'!$B$4:$J$122,8,FALSE),0)</f>
        <v>0</v>
      </c>
      <c r="H112" s="68">
        <f>IFERROR(VLOOKUP(E112,'Individual Events'!$B$4:$J$122,8,FALSE),0)</f>
        <v>0</v>
      </c>
      <c r="I112" s="68">
        <f t="shared" si="100"/>
        <v>0</v>
      </c>
      <c r="J112" s="69"/>
      <c r="K112" s="70">
        <f>IFERROR(VLOOKUP(C112,'Individual Events'!$B$4:$J$122,4,FALSE),0)</f>
        <v>0</v>
      </c>
      <c r="L112" s="68" t="str">
        <f t="shared" si="68"/>
        <v>0</v>
      </c>
      <c r="M112" s="70">
        <f>IFERROR(VLOOKUP(D112,'Individual Events'!$B$4:$J$122,4,FALSE),0)</f>
        <v>0</v>
      </c>
      <c r="N112" s="68" t="str">
        <f t="shared" si="68"/>
        <v>0</v>
      </c>
      <c r="O112" s="70">
        <f>IFERROR(VLOOKUP(E112,'Individual Events'!$B$4:$J$122,4,FALSE),0)</f>
        <v>0</v>
      </c>
      <c r="P112" s="68" t="str">
        <f t="shared" ref="P112" si="112">LEFT(O112,3)</f>
        <v>0</v>
      </c>
    </row>
    <row r="113" spans="1:16" x14ac:dyDescent="0.3">
      <c r="A113" s="6"/>
      <c r="B113" s="6"/>
      <c r="C113" s="6"/>
      <c r="D113" s="6"/>
      <c r="E113" s="6"/>
      <c r="F113" s="68">
        <f>IFERROR(VLOOKUP(C113,'Individual Events'!$B$4:$J$122,8,FALSE),0)</f>
        <v>0</v>
      </c>
      <c r="G113" s="68">
        <f>IFERROR(VLOOKUP(D113,'Individual Events'!$B$4:$J$122,8,FALSE),0)</f>
        <v>0</v>
      </c>
      <c r="H113" s="68">
        <f>IFERROR(VLOOKUP(E113,'Individual Events'!$B$4:$J$122,8,FALSE),0)</f>
        <v>0</v>
      </c>
      <c r="I113" s="68">
        <f t="shared" si="100"/>
        <v>0</v>
      </c>
      <c r="J113" s="69"/>
      <c r="K113" s="70">
        <f>IFERROR(VLOOKUP(C113,'Individual Events'!$B$4:$J$122,4,FALSE),0)</f>
        <v>0</v>
      </c>
      <c r="L113" s="68" t="str">
        <f t="shared" si="68"/>
        <v>0</v>
      </c>
      <c r="M113" s="70">
        <f>IFERROR(VLOOKUP(D113,'Individual Events'!$B$4:$J$122,4,FALSE),0)</f>
        <v>0</v>
      </c>
      <c r="N113" s="68" t="str">
        <f t="shared" si="68"/>
        <v>0</v>
      </c>
      <c r="O113" s="70">
        <f>IFERROR(VLOOKUP(E113,'Individual Events'!$B$4:$J$122,4,FALSE),0)</f>
        <v>0</v>
      </c>
      <c r="P113" s="68" t="str">
        <f t="shared" ref="P113" si="113">LEFT(O113,3)</f>
        <v>0</v>
      </c>
    </row>
    <row r="114" spans="1:16" x14ac:dyDescent="0.3">
      <c r="A114" s="6"/>
      <c r="B114" s="6"/>
      <c r="C114" s="6"/>
      <c r="D114" s="6"/>
      <c r="E114" s="6"/>
      <c r="F114" s="68">
        <f>IFERROR(VLOOKUP(C114,'Individual Events'!$B$4:$J$122,8,FALSE),0)</f>
        <v>0</v>
      </c>
      <c r="G114" s="68">
        <f>IFERROR(VLOOKUP(D114,'Individual Events'!$B$4:$J$122,8,FALSE),0)</f>
        <v>0</v>
      </c>
      <c r="H114" s="68">
        <f>IFERROR(VLOOKUP(E114,'Individual Events'!$B$4:$J$122,8,FALSE),0)</f>
        <v>0</v>
      </c>
      <c r="I114" s="68">
        <f t="shared" si="100"/>
        <v>0</v>
      </c>
      <c r="J114" s="69"/>
      <c r="K114" s="70">
        <f>IFERROR(VLOOKUP(C114,'Individual Events'!$B$4:$J$122,4,FALSE),0)</f>
        <v>0</v>
      </c>
      <c r="L114" s="68" t="str">
        <f t="shared" si="68"/>
        <v>0</v>
      </c>
      <c r="M114" s="70">
        <f>IFERROR(VLOOKUP(D114,'Individual Events'!$B$4:$J$122,4,FALSE),0)</f>
        <v>0</v>
      </c>
      <c r="N114" s="68" t="str">
        <f t="shared" si="68"/>
        <v>0</v>
      </c>
      <c r="O114" s="70">
        <f>IFERROR(VLOOKUP(E114,'Individual Events'!$B$4:$J$122,4,FALSE),0)</f>
        <v>0</v>
      </c>
      <c r="P114" s="68" t="str">
        <f t="shared" ref="P114" si="114">LEFT(O114,3)</f>
        <v>0</v>
      </c>
    </row>
    <row r="115" spans="1:16" x14ac:dyDescent="0.3">
      <c r="A115" s="6"/>
      <c r="B115" s="6"/>
      <c r="C115" s="6"/>
      <c r="D115" s="6"/>
      <c r="E115" s="6"/>
      <c r="F115" s="68">
        <f>IFERROR(VLOOKUP(C115,'Individual Events'!$B$4:$J$122,8,FALSE),0)</f>
        <v>0</v>
      </c>
      <c r="G115" s="68">
        <f>IFERROR(VLOOKUP(D115,'Individual Events'!$B$4:$J$122,8,FALSE),0)</f>
        <v>0</v>
      </c>
      <c r="H115" s="68">
        <f>IFERROR(VLOOKUP(E115,'Individual Events'!$B$4:$J$122,8,FALSE),0)</f>
        <v>0</v>
      </c>
      <c r="I115" s="68">
        <f t="shared" si="100"/>
        <v>0</v>
      </c>
      <c r="J115" s="69"/>
      <c r="K115" s="70">
        <f>IFERROR(VLOOKUP(C115,'Individual Events'!$B$4:$J$122,4,FALSE),0)</f>
        <v>0</v>
      </c>
      <c r="L115" s="68" t="str">
        <f t="shared" si="68"/>
        <v>0</v>
      </c>
      <c r="M115" s="70">
        <f>IFERROR(VLOOKUP(D115,'Individual Events'!$B$4:$J$122,4,FALSE),0)</f>
        <v>0</v>
      </c>
      <c r="N115" s="68" t="str">
        <f t="shared" si="68"/>
        <v>0</v>
      </c>
      <c r="O115" s="70">
        <f>IFERROR(VLOOKUP(E115,'Individual Events'!$B$4:$J$122,4,FALSE),0)</f>
        <v>0</v>
      </c>
      <c r="P115" s="68" t="str">
        <f t="shared" ref="P115" si="115">LEFT(O115,3)</f>
        <v>0</v>
      </c>
    </row>
    <row r="116" spans="1:16" x14ac:dyDescent="0.3">
      <c r="A116" s="6"/>
      <c r="B116" s="6"/>
      <c r="C116" s="6"/>
      <c r="D116" s="6"/>
      <c r="E116" s="6"/>
      <c r="F116" s="68">
        <f>IFERROR(VLOOKUP(C116,'Individual Events'!$B$4:$J$122,8,FALSE),0)</f>
        <v>0</v>
      </c>
      <c r="G116" s="68">
        <f>IFERROR(VLOOKUP(D116,'Individual Events'!$B$4:$J$122,8,FALSE),0)</f>
        <v>0</v>
      </c>
      <c r="H116" s="68">
        <f>IFERROR(VLOOKUP(E116,'Individual Events'!$B$4:$J$122,8,FALSE),0)</f>
        <v>0</v>
      </c>
      <c r="I116" s="68">
        <f t="shared" si="100"/>
        <v>0</v>
      </c>
      <c r="J116" s="69"/>
      <c r="K116" s="70">
        <f>IFERROR(VLOOKUP(C116,'Individual Events'!$B$4:$J$122,4,FALSE),0)</f>
        <v>0</v>
      </c>
      <c r="L116" s="68" t="str">
        <f t="shared" si="68"/>
        <v>0</v>
      </c>
      <c r="M116" s="70">
        <f>IFERROR(VLOOKUP(D116,'Individual Events'!$B$4:$J$122,4,FALSE),0)</f>
        <v>0</v>
      </c>
      <c r="N116" s="68" t="str">
        <f t="shared" si="68"/>
        <v>0</v>
      </c>
      <c r="O116" s="70">
        <f>IFERROR(VLOOKUP(E116,'Individual Events'!$B$4:$J$122,4,FALSE),0)</f>
        <v>0</v>
      </c>
      <c r="P116" s="68" t="str">
        <f t="shared" ref="P116" si="116">LEFT(O116,3)</f>
        <v>0</v>
      </c>
    </row>
    <row r="117" spans="1:16" x14ac:dyDescent="0.3">
      <c r="A117" s="6"/>
      <c r="B117" s="6"/>
      <c r="C117" s="6"/>
      <c r="D117" s="6"/>
      <c r="E117" s="6"/>
      <c r="F117" s="68">
        <f>IFERROR(VLOOKUP(C117,'Individual Events'!$B$4:$J$122,8,FALSE),0)</f>
        <v>0</v>
      </c>
      <c r="G117" s="68">
        <f>IFERROR(VLOOKUP(D117,'Individual Events'!$B$4:$J$122,8,FALSE),0)</f>
        <v>0</v>
      </c>
      <c r="H117" s="68">
        <f>IFERROR(VLOOKUP(E117,'Individual Events'!$B$4:$J$122,8,FALSE),0)</f>
        <v>0</v>
      </c>
      <c r="I117" s="68">
        <f t="shared" si="100"/>
        <v>0</v>
      </c>
      <c r="J117" s="69"/>
      <c r="K117" s="70">
        <f>IFERROR(VLOOKUP(C117,'Individual Events'!$B$4:$J$122,4,FALSE),0)</f>
        <v>0</v>
      </c>
      <c r="L117" s="68" t="str">
        <f t="shared" si="68"/>
        <v>0</v>
      </c>
      <c r="M117" s="70">
        <f>IFERROR(VLOOKUP(D117,'Individual Events'!$B$4:$J$122,4,FALSE),0)</f>
        <v>0</v>
      </c>
      <c r="N117" s="68" t="str">
        <f t="shared" si="68"/>
        <v>0</v>
      </c>
      <c r="O117" s="70">
        <f>IFERROR(VLOOKUP(E117,'Individual Events'!$B$4:$J$122,4,FALSE),0)</f>
        <v>0</v>
      </c>
      <c r="P117" s="68" t="str">
        <f t="shared" ref="P117" si="117">LEFT(O117,3)</f>
        <v>0</v>
      </c>
    </row>
    <row r="118" spans="1:16" x14ac:dyDescent="0.3">
      <c r="A118" s="6"/>
      <c r="B118" s="6"/>
      <c r="C118" s="6"/>
      <c r="D118" s="6"/>
      <c r="E118" s="6"/>
      <c r="F118" s="68">
        <f>IFERROR(VLOOKUP(C118,'Individual Events'!$B$4:$J$122,8,FALSE),0)</f>
        <v>0</v>
      </c>
      <c r="G118" s="68">
        <f>IFERROR(VLOOKUP(D118,'Individual Events'!$B$4:$J$122,8,FALSE),0)</f>
        <v>0</v>
      </c>
      <c r="H118" s="68">
        <f>IFERROR(VLOOKUP(E118,'Individual Events'!$B$4:$J$122,8,FALSE),0)</f>
        <v>0</v>
      </c>
      <c r="I118" s="68">
        <f t="shared" si="100"/>
        <v>0</v>
      </c>
      <c r="J118" s="69"/>
      <c r="K118" s="70">
        <f>IFERROR(VLOOKUP(C118,'Individual Events'!$B$4:$J$122,4,FALSE),0)</f>
        <v>0</v>
      </c>
      <c r="L118" s="68" t="str">
        <f t="shared" si="68"/>
        <v>0</v>
      </c>
      <c r="M118" s="70">
        <f>IFERROR(VLOOKUP(D118,'Individual Events'!$B$4:$J$122,4,FALSE),0)</f>
        <v>0</v>
      </c>
      <c r="N118" s="68" t="str">
        <f t="shared" si="68"/>
        <v>0</v>
      </c>
      <c r="O118" s="70">
        <f>IFERROR(VLOOKUP(E118,'Individual Events'!$B$4:$J$122,4,FALSE),0)</f>
        <v>0</v>
      </c>
      <c r="P118" s="68" t="str">
        <f t="shared" ref="P118" si="118">LEFT(O118,3)</f>
        <v>0</v>
      </c>
    </row>
    <row r="119" spans="1:16" x14ac:dyDescent="0.3">
      <c r="A119" s="6"/>
      <c r="B119" s="6"/>
      <c r="C119" s="6"/>
      <c r="D119" s="6"/>
      <c r="E119" s="6"/>
      <c r="F119" s="68">
        <f>IFERROR(VLOOKUP(C119,'Individual Events'!$B$4:$J$122,8,FALSE),0)</f>
        <v>0</v>
      </c>
      <c r="G119" s="68">
        <f>IFERROR(VLOOKUP(D119,'Individual Events'!$B$4:$J$122,8,FALSE),0)</f>
        <v>0</v>
      </c>
      <c r="H119" s="68">
        <f>IFERROR(VLOOKUP(E119,'Individual Events'!$B$4:$J$122,8,FALSE),0)</f>
        <v>0</v>
      </c>
      <c r="I119" s="68">
        <f t="shared" si="100"/>
        <v>0</v>
      </c>
      <c r="J119" s="69"/>
      <c r="K119" s="70">
        <f>IFERROR(VLOOKUP(C119,'Individual Events'!$B$4:$J$122,4,FALSE),0)</f>
        <v>0</v>
      </c>
      <c r="L119" s="68" t="str">
        <f t="shared" si="68"/>
        <v>0</v>
      </c>
      <c r="M119" s="70">
        <f>IFERROR(VLOOKUP(D119,'Individual Events'!$B$4:$J$122,4,FALSE),0)</f>
        <v>0</v>
      </c>
      <c r="N119" s="68" t="str">
        <f t="shared" si="68"/>
        <v>0</v>
      </c>
      <c r="O119" s="70">
        <f>IFERROR(VLOOKUP(E119,'Individual Events'!$B$4:$J$122,4,FALSE),0)</f>
        <v>0</v>
      </c>
      <c r="P119" s="68" t="str">
        <f t="shared" ref="P119" si="119">LEFT(O119,3)</f>
        <v>0</v>
      </c>
    </row>
    <row r="120" spans="1:16" x14ac:dyDescent="0.3">
      <c r="A120" s="6"/>
      <c r="B120" s="6"/>
      <c r="C120" s="6"/>
      <c r="D120" s="6"/>
      <c r="E120" s="6"/>
      <c r="F120" s="68">
        <f>IFERROR(VLOOKUP(C120,'Individual Events'!$B$4:$J$122,8,FALSE),0)</f>
        <v>0</v>
      </c>
      <c r="G120" s="68">
        <f>IFERROR(VLOOKUP(D120,'Individual Events'!$B$4:$J$122,8,FALSE),0)</f>
        <v>0</v>
      </c>
      <c r="H120" s="68">
        <f>IFERROR(VLOOKUP(E120,'Individual Events'!$B$4:$J$122,8,FALSE),0)</f>
        <v>0</v>
      </c>
      <c r="I120" s="68">
        <f t="shared" si="100"/>
        <v>0</v>
      </c>
      <c r="J120" s="69"/>
      <c r="K120" s="70">
        <f>IFERROR(VLOOKUP(C120,'Individual Events'!$B$4:$J$122,4,FALSE),0)</f>
        <v>0</v>
      </c>
      <c r="L120" s="68" t="str">
        <f t="shared" si="68"/>
        <v>0</v>
      </c>
      <c r="M120" s="70">
        <f>IFERROR(VLOOKUP(D120,'Individual Events'!$B$4:$J$122,4,FALSE),0)</f>
        <v>0</v>
      </c>
      <c r="N120" s="68" t="str">
        <f t="shared" si="68"/>
        <v>0</v>
      </c>
      <c r="O120" s="70">
        <f>IFERROR(VLOOKUP(E120,'Individual Events'!$B$4:$J$122,4,FALSE),0)</f>
        <v>0</v>
      </c>
      <c r="P120" s="68" t="str">
        <f t="shared" ref="P120" si="120">LEFT(O120,3)</f>
        <v>0</v>
      </c>
    </row>
    <row r="121" spans="1:16" x14ac:dyDescent="0.3">
      <c r="A121" s="6"/>
      <c r="B121" s="6"/>
      <c r="C121" s="6"/>
      <c r="D121" s="6"/>
      <c r="E121" s="6"/>
      <c r="F121" s="68">
        <f>IFERROR(VLOOKUP(C121,'Individual Events'!$B$4:$J$122,8,FALSE),0)</f>
        <v>0</v>
      </c>
      <c r="G121" s="68">
        <f>IFERROR(VLOOKUP(D121,'Individual Events'!$B$4:$J$122,8,FALSE),0)</f>
        <v>0</v>
      </c>
      <c r="H121" s="68">
        <f>IFERROR(VLOOKUP(E121,'Individual Events'!$B$4:$J$122,8,FALSE),0)</f>
        <v>0</v>
      </c>
      <c r="I121" s="68">
        <f t="shared" si="100"/>
        <v>0</v>
      </c>
      <c r="J121" s="69"/>
      <c r="K121" s="70">
        <f>IFERROR(VLOOKUP(C121,'Individual Events'!$B$4:$J$122,4,FALSE),0)</f>
        <v>0</v>
      </c>
      <c r="L121" s="68" t="str">
        <f t="shared" si="68"/>
        <v>0</v>
      </c>
      <c r="M121" s="70">
        <f>IFERROR(VLOOKUP(D121,'Individual Events'!$B$4:$J$122,4,FALSE),0)</f>
        <v>0</v>
      </c>
      <c r="N121" s="68" t="str">
        <f t="shared" si="68"/>
        <v>0</v>
      </c>
      <c r="O121" s="70">
        <f>IFERROR(VLOOKUP(E121,'Individual Events'!$B$4:$J$122,4,FALSE),0)</f>
        <v>0</v>
      </c>
      <c r="P121" s="68" t="str">
        <f t="shared" ref="P121" si="121">LEFT(O121,3)</f>
        <v>0</v>
      </c>
    </row>
    <row r="122" spans="1:16" x14ac:dyDescent="0.3">
      <c r="A122" s="6"/>
      <c r="B122" s="6"/>
      <c r="C122" s="6"/>
      <c r="D122" s="6"/>
      <c r="E122" s="6"/>
      <c r="F122" s="68">
        <f>IFERROR(VLOOKUP(C122,'Individual Events'!$B$4:$J$122,8,FALSE),0)</f>
        <v>0</v>
      </c>
      <c r="G122" s="68">
        <f>IFERROR(VLOOKUP(D122,'Individual Events'!$B$4:$J$122,8,FALSE),0)</f>
        <v>0</v>
      </c>
      <c r="H122" s="68">
        <f>IFERROR(VLOOKUP(E122,'Individual Events'!$B$4:$J$122,8,FALSE),0)</f>
        <v>0</v>
      </c>
      <c r="I122" s="68">
        <f t="shared" si="100"/>
        <v>0</v>
      </c>
      <c r="J122" s="69"/>
      <c r="K122" s="70">
        <f>IFERROR(VLOOKUP(C122,'Individual Events'!$B$4:$J$122,4,FALSE),0)</f>
        <v>0</v>
      </c>
      <c r="L122" s="68" t="str">
        <f t="shared" si="68"/>
        <v>0</v>
      </c>
      <c r="M122" s="70">
        <f>IFERROR(VLOOKUP(D122,'Individual Events'!$B$4:$J$122,4,FALSE),0)</f>
        <v>0</v>
      </c>
      <c r="N122" s="68" t="str">
        <f t="shared" si="68"/>
        <v>0</v>
      </c>
      <c r="O122" s="70">
        <f>IFERROR(VLOOKUP(E122,'Individual Events'!$B$4:$J$122,4,FALSE),0)</f>
        <v>0</v>
      </c>
      <c r="P122" s="68" t="str">
        <f t="shared" ref="P122" si="122">LEFT(O122,3)</f>
        <v>0</v>
      </c>
    </row>
    <row r="123" spans="1:16" x14ac:dyDescent="0.3">
      <c r="A123" s="6"/>
      <c r="B123" s="6"/>
      <c r="C123" s="6"/>
      <c r="D123" s="6"/>
      <c r="E123" s="6"/>
      <c r="F123" s="68">
        <f>IFERROR(VLOOKUP(C123,'Individual Events'!$B$4:$J$122,8,FALSE),0)</f>
        <v>0</v>
      </c>
      <c r="G123" s="68">
        <f>IFERROR(VLOOKUP(D123,'Individual Events'!$B$4:$J$122,8,FALSE),0)</f>
        <v>0</v>
      </c>
      <c r="H123" s="68">
        <f>IFERROR(VLOOKUP(E123,'Individual Events'!$B$4:$J$122,8,FALSE),0)</f>
        <v>0</v>
      </c>
      <c r="I123" s="68">
        <f t="shared" si="100"/>
        <v>0</v>
      </c>
      <c r="J123" s="69"/>
      <c r="K123" s="70">
        <f>IFERROR(VLOOKUP(C123,'Individual Events'!$B$4:$J$122,4,FALSE),0)</f>
        <v>0</v>
      </c>
      <c r="L123" s="68" t="str">
        <f t="shared" si="68"/>
        <v>0</v>
      </c>
      <c r="M123" s="70">
        <f>IFERROR(VLOOKUP(D123,'Individual Events'!$B$4:$J$122,4,FALSE),0)</f>
        <v>0</v>
      </c>
      <c r="N123" s="68" t="str">
        <f t="shared" si="68"/>
        <v>0</v>
      </c>
      <c r="O123" s="70">
        <f>IFERROR(VLOOKUP(E123,'Individual Events'!$B$4:$J$122,4,FALSE),0)</f>
        <v>0</v>
      </c>
      <c r="P123" s="68" t="str">
        <f t="shared" ref="P123" si="123">LEFT(O123,3)</f>
        <v>0</v>
      </c>
    </row>
    <row r="124" spans="1:16" x14ac:dyDescent="0.3">
      <c r="A124" s="6"/>
      <c r="B124" s="6"/>
      <c r="C124" s="6"/>
      <c r="D124" s="6"/>
      <c r="E124" s="6"/>
      <c r="F124" s="68">
        <f>IFERROR(VLOOKUP(C124,'Individual Events'!$B$4:$J$122,8,FALSE),0)</f>
        <v>0</v>
      </c>
      <c r="G124" s="68">
        <f>IFERROR(VLOOKUP(D124,'Individual Events'!$B$4:$J$122,8,FALSE),0)</f>
        <v>0</v>
      </c>
      <c r="H124" s="68">
        <f>IFERROR(VLOOKUP(E124,'Individual Events'!$B$4:$J$122,8,FALSE),0)</f>
        <v>0</v>
      </c>
      <c r="I124" s="68">
        <f t="shared" si="100"/>
        <v>0</v>
      </c>
      <c r="J124" s="69"/>
      <c r="K124" s="70">
        <f>IFERROR(VLOOKUP(C124,'Individual Events'!$B$4:$J$122,4,FALSE),0)</f>
        <v>0</v>
      </c>
      <c r="L124" s="68" t="str">
        <f t="shared" si="68"/>
        <v>0</v>
      </c>
      <c r="M124" s="70">
        <f>IFERROR(VLOOKUP(D124,'Individual Events'!$B$4:$J$122,4,FALSE),0)</f>
        <v>0</v>
      </c>
      <c r="N124" s="68" t="str">
        <f t="shared" si="68"/>
        <v>0</v>
      </c>
      <c r="O124" s="70">
        <f>IFERROR(VLOOKUP(E124,'Individual Events'!$B$4:$J$122,4,FALSE),0)</f>
        <v>0</v>
      </c>
      <c r="P124" s="68" t="str">
        <f t="shared" ref="P124" si="124">LEFT(O124,3)</f>
        <v>0</v>
      </c>
    </row>
    <row r="125" spans="1:16" x14ac:dyDescent="0.3">
      <c r="A125" s="6"/>
      <c r="B125" s="6"/>
      <c r="C125" s="6"/>
      <c r="D125" s="6"/>
      <c r="E125" s="6"/>
      <c r="F125" s="68">
        <f>IFERROR(VLOOKUP(C125,'Individual Events'!$B$4:$J$122,8,FALSE),0)</f>
        <v>0</v>
      </c>
      <c r="G125" s="68">
        <f>IFERROR(VLOOKUP(D125,'Individual Events'!$B$4:$J$122,8,FALSE),0)</f>
        <v>0</v>
      </c>
      <c r="H125" s="68">
        <f>IFERROR(VLOOKUP(E125,'Individual Events'!$B$4:$J$122,8,FALSE),0)</f>
        <v>0</v>
      </c>
      <c r="I125" s="68">
        <f t="shared" si="100"/>
        <v>0</v>
      </c>
      <c r="J125" s="69"/>
      <c r="K125" s="70">
        <f>IFERROR(VLOOKUP(C125,'Individual Events'!$B$4:$J$122,4,FALSE),0)</f>
        <v>0</v>
      </c>
      <c r="L125" s="68" t="str">
        <f t="shared" si="68"/>
        <v>0</v>
      </c>
      <c r="M125" s="70">
        <f>IFERROR(VLOOKUP(D125,'Individual Events'!$B$4:$J$122,4,FALSE),0)</f>
        <v>0</v>
      </c>
      <c r="N125" s="68" t="str">
        <f t="shared" si="68"/>
        <v>0</v>
      </c>
      <c r="O125" s="70">
        <f>IFERROR(VLOOKUP(E125,'Individual Events'!$B$4:$J$122,4,FALSE),0)</f>
        <v>0</v>
      </c>
      <c r="P125" s="68" t="str">
        <f t="shared" ref="P125" si="125">LEFT(O125,3)</f>
        <v>0</v>
      </c>
    </row>
    <row r="126" spans="1:16" x14ac:dyDescent="0.3">
      <c r="A126" s="6"/>
      <c r="B126" s="6"/>
      <c r="C126" s="6"/>
      <c r="D126" s="6"/>
      <c r="E126" s="6"/>
      <c r="F126" s="68">
        <f>IFERROR(VLOOKUP(C126,'Individual Events'!$B$4:$J$122,8,FALSE),0)</f>
        <v>0</v>
      </c>
      <c r="G126" s="68">
        <f>IFERROR(VLOOKUP(D126,'Individual Events'!$B$4:$J$122,8,FALSE),0)</f>
        <v>0</v>
      </c>
      <c r="H126" s="68">
        <f>IFERROR(VLOOKUP(E126,'Individual Events'!$B$4:$J$122,8,FALSE),0)</f>
        <v>0</v>
      </c>
      <c r="I126" s="68">
        <f t="shared" si="100"/>
        <v>0</v>
      </c>
      <c r="J126" s="69"/>
      <c r="K126" s="70">
        <f>IFERROR(VLOOKUP(C126,'Individual Events'!$B$4:$J$122,4,FALSE),0)</f>
        <v>0</v>
      </c>
      <c r="L126" s="68" t="str">
        <f t="shared" si="68"/>
        <v>0</v>
      </c>
      <c r="M126" s="70">
        <f>IFERROR(VLOOKUP(D126,'Individual Events'!$B$4:$J$122,4,FALSE),0)</f>
        <v>0</v>
      </c>
      <c r="N126" s="68" t="str">
        <f t="shared" si="68"/>
        <v>0</v>
      </c>
      <c r="O126" s="70">
        <f>IFERROR(VLOOKUP(E126,'Individual Events'!$B$4:$J$122,4,FALSE),0)</f>
        <v>0</v>
      </c>
      <c r="P126" s="68" t="str">
        <f t="shared" ref="P126" si="126">LEFT(O126,3)</f>
        <v>0</v>
      </c>
    </row>
    <row r="127" spans="1:16" x14ac:dyDescent="0.3">
      <c r="A127" s="6"/>
      <c r="B127" s="6"/>
      <c r="C127" s="6"/>
      <c r="D127" s="6"/>
      <c r="E127" s="6"/>
      <c r="F127" s="68">
        <f>IFERROR(VLOOKUP(C127,'Individual Events'!$B$4:$J$122,8,FALSE),0)</f>
        <v>0</v>
      </c>
      <c r="G127" s="68">
        <f>IFERROR(VLOOKUP(D127,'Individual Events'!$B$4:$J$122,8,FALSE),0)</f>
        <v>0</v>
      </c>
      <c r="H127" s="68">
        <f>IFERROR(VLOOKUP(E127,'Individual Events'!$B$4:$J$122,8,FALSE),0)</f>
        <v>0</v>
      </c>
      <c r="I127" s="68">
        <f t="shared" si="100"/>
        <v>0</v>
      </c>
      <c r="J127" s="69"/>
      <c r="K127" s="70">
        <f>IFERROR(VLOOKUP(C127,'Individual Events'!$B$4:$J$122,4,FALSE),0)</f>
        <v>0</v>
      </c>
      <c r="L127" s="68" t="str">
        <f t="shared" si="68"/>
        <v>0</v>
      </c>
      <c r="M127" s="70">
        <f>IFERROR(VLOOKUP(D127,'Individual Events'!$B$4:$J$122,4,FALSE),0)</f>
        <v>0</v>
      </c>
      <c r="N127" s="68" t="str">
        <f t="shared" si="68"/>
        <v>0</v>
      </c>
      <c r="O127" s="70">
        <f>IFERROR(VLOOKUP(E127,'Individual Events'!$B$4:$J$122,4,FALSE),0)</f>
        <v>0</v>
      </c>
      <c r="P127" s="68" t="str">
        <f t="shared" ref="P127" si="127">LEFT(O127,3)</f>
        <v>0</v>
      </c>
    </row>
    <row r="128" spans="1:16" x14ac:dyDescent="0.3">
      <c r="A128" s="6"/>
      <c r="B128" s="6"/>
      <c r="C128" s="6"/>
      <c r="D128" s="6"/>
      <c r="E128" s="6"/>
      <c r="F128" s="68">
        <f>IFERROR(VLOOKUP(C128,'Individual Events'!$B$4:$J$122,8,FALSE),0)</f>
        <v>0</v>
      </c>
      <c r="G128" s="68">
        <f>IFERROR(VLOOKUP(D128,'Individual Events'!$B$4:$J$122,8,FALSE),0)</f>
        <v>0</v>
      </c>
      <c r="H128" s="68">
        <f>IFERROR(VLOOKUP(E128,'Individual Events'!$B$4:$J$122,8,FALSE),0)</f>
        <v>0</v>
      </c>
      <c r="I128" s="68">
        <f t="shared" si="100"/>
        <v>0</v>
      </c>
      <c r="J128" s="69"/>
      <c r="K128" s="70">
        <f>IFERROR(VLOOKUP(C128,'Individual Events'!$B$4:$J$122,4,FALSE),0)</f>
        <v>0</v>
      </c>
      <c r="L128" s="68" t="str">
        <f t="shared" si="68"/>
        <v>0</v>
      </c>
      <c r="M128" s="70">
        <f>IFERROR(VLOOKUP(D128,'Individual Events'!$B$4:$J$122,4,FALSE),0)</f>
        <v>0</v>
      </c>
      <c r="N128" s="68" t="str">
        <f t="shared" si="68"/>
        <v>0</v>
      </c>
      <c r="O128" s="70">
        <f>IFERROR(VLOOKUP(E128,'Individual Events'!$B$4:$J$122,4,FALSE),0)</f>
        <v>0</v>
      </c>
      <c r="P128" s="68" t="str">
        <f t="shared" ref="P128" si="128">LEFT(O128,3)</f>
        <v>0</v>
      </c>
    </row>
    <row r="129" spans="1:16" x14ac:dyDescent="0.3">
      <c r="A129" s="6"/>
      <c r="B129" s="6"/>
      <c r="C129" s="6"/>
      <c r="D129" s="6"/>
      <c r="E129" s="6"/>
      <c r="F129" s="68">
        <f>IFERROR(VLOOKUP(C129,'Individual Events'!$B$4:$J$122,8,FALSE),0)</f>
        <v>0</v>
      </c>
      <c r="G129" s="68">
        <f>IFERROR(VLOOKUP(D129,'Individual Events'!$B$4:$J$122,8,FALSE),0)</f>
        <v>0</v>
      </c>
      <c r="H129" s="68">
        <f>IFERROR(VLOOKUP(E129,'Individual Events'!$B$4:$J$122,8,FALSE),0)</f>
        <v>0</v>
      </c>
      <c r="I129" s="68">
        <f t="shared" si="100"/>
        <v>0</v>
      </c>
      <c r="J129" s="69"/>
      <c r="K129" s="70">
        <f>IFERROR(VLOOKUP(C129,'Individual Events'!$B$4:$J$122,4,FALSE),0)</f>
        <v>0</v>
      </c>
      <c r="L129" s="68" t="str">
        <f t="shared" si="68"/>
        <v>0</v>
      </c>
      <c r="M129" s="70">
        <f>IFERROR(VLOOKUP(D129,'Individual Events'!$B$4:$J$122,4,FALSE),0)</f>
        <v>0</v>
      </c>
      <c r="N129" s="68" t="str">
        <f t="shared" si="68"/>
        <v>0</v>
      </c>
      <c r="O129" s="70">
        <f>IFERROR(VLOOKUP(E129,'Individual Events'!$B$4:$J$122,4,FALSE),0)</f>
        <v>0</v>
      </c>
      <c r="P129" s="68" t="str">
        <f t="shared" ref="P129" si="129">LEFT(O129,3)</f>
        <v>0</v>
      </c>
    </row>
    <row r="130" spans="1:16" x14ac:dyDescent="0.3">
      <c r="A130" s="6"/>
      <c r="B130" s="6"/>
      <c r="C130" s="6"/>
      <c r="D130" s="6"/>
      <c r="E130" s="6"/>
      <c r="F130" s="68">
        <f>IFERROR(VLOOKUP(C130,'Individual Events'!$B$4:$J$122,8,FALSE),0)</f>
        <v>0</v>
      </c>
      <c r="G130" s="68">
        <f>IFERROR(VLOOKUP(D130,'Individual Events'!$B$4:$J$122,8,FALSE),0)</f>
        <v>0</v>
      </c>
      <c r="H130" s="68">
        <f>IFERROR(VLOOKUP(E130,'Individual Events'!$B$4:$J$122,8,FALSE),0)</f>
        <v>0</v>
      </c>
      <c r="I130" s="68">
        <f t="shared" si="100"/>
        <v>0</v>
      </c>
      <c r="J130" s="69"/>
      <c r="K130" s="70">
        <f>IFERROR(VLOOKUP(C130,'Individual Events'!$B$4:$J$122,4,FALSE),0)</f>
        <v>0</v>
      </c>
      <c r="L130" s="68" t="str">
        <f t="shared" si="68"/>
        <v>0</v>
      </c>
      <c r="M130" s="70">
        <f>IFERROR(VLOOKUP(D130,'Individual Events'!$B$4:$J$122,4,FALSE),0)</f>
        <v>0</v>
      </c>
      <c r="N130" s="68" t="str">
        <f t="shared" si="68"/>
        <v>0</v>
      </c>
      <c r="O130" s="70">
        <f>IFERROR(VLOOKUP(E130,'Individual Events'!$B$4:$J$122,4,FALSE),0)</f>
        <v>0</v>
      </c>
      <c r="P130" s="68" t="str">
        <f t="shared" ref="P130" si="130">LEFT(O130,3)</f>
        <v>0</v>
      </c>
    </row>
    <row r="131" spans="1:16" x14ac:dyDescent="0.3">
      <c r="A131" s="6"/>
      <c r="B131" s="6"/>
      <c r="C131" s="6"/>
      <c r="D131" s="6"/>
      <c r="E131" s="6"/>
      <c r="F131" s="68">
        <f>IFERROR(VLOOKUP(C131,'Individual Events'!$B$4:$J$122,8,FALSE),0)</f>
        <v>0</v>
      </c>
      <c r="G131" s="68">
        <f>IFERROR(VLOOKUP(D131,'Individual Events'!$B$4:$J$122,8,FALSE),0)</f>
        <v>0</v>
      </c>
      <c r="H131" s="68">
        <f>IFERROR(VLOOKUP(E131,'Individual Events'!$B$4:$J$122,8,FALSE),0)</f>
        <v>0</v>
      </c>
      <c r="I131" s="68">
        <f t="shared" si="100"/>
        <v>0</v>
      </c>
      <c r="J131" s="69"/>
      <c r="K131" s="70">
        <f>IFERROR(VLOOKUP(C131,'Individual Events'!$B$4:$J$122,4,FALSE),0)</f>
        <v>0</v>
      </c>
      <c r="L131" s="68" t="str">
        <f t="shared" si="68"/>
        <v>0</v>
      </c>
      <c r="M131" s="70">
        <f>IFERROR(VLOOKUP(D131,'Individual Events'!$B$4:$J$122,4,FALSE),0)</f>
        <v>0</v>
      </c>
      <c r="N131" s="68" t="str">
        <f t="shared" si="68"/>
        <v>0</v>
      </c>
      <c r="O131" s="70">
        <f>IFERROR(VLOOKUP(E131,'Individual Events'!$B$4:$J$122,4,FALSE),0)</f>
        <v>0</v>
      </c>
      <c r="P131" s="68" t="str">
        <f t="shared" ref="P131" si="131">LEFT(O131,3)</f>
        <v>0</v>
      </c>
    </row>
    <row r="132" spans="1:16" x14ac:dyDescent="0.3">
      <c r="A132" s="6"/>
      <c r="B132" s="6"/>
      <c r="C132" s="6"/>
      <c r="D132" s="6"/>
      <c r="E132" s="6"/>
      <c r="F132" s="68">
        <f>IFERROR(VLOOKUP(C132,'Individual Events'!$B$4:$J$122,8,FALSE),0)</f>
        <v>0</v>
      </c>
      <c r="G132" s="68">
        <f>IFERROR(VLOOKUP(D132,'Individual Events'!$B$4:$J$122,8,FALSE),0)</f>
        <v>0</v>
      </c>
      <c r="H132" s="68">
        <f>IFERROR(VLOOKUP(E132,'Individual Events'!$B$4:$J$122,8,FALSE),0)</f>
        <v>0</v>
      </c>
      <c r="I132" s="68">
        <f t="shared" si="100"/>
        <v>0</v>
      </c>
      <c r="J132" s="69"/>
      <c r="K132" s="70">
        <f>IFERROR(VLOOKUP(C132,'Individual Events'!$B$4:$J$122,4,FALSE),0)</f>
        <v>0</v>
      </c>
      <c r="L132" s="68" t="str">
        <f t="shared" si="68"/>
        <v>0</v>
      </c>
      <c r="M132" s="70">
        <f>IFERROR(VLOOKUP(D132,'Individual Events'!$B$4:$J$122,4,FALSE),0)</f>
        <v>0</v>
      </c>
      <c r="N132" s="68" t="str">
        <f t="shared" si="68"/>
        <v>0</v>
      </c>
      <c r="O132" s="70">
        <f>IFERROR(VLOOKUP(E132,'Individual Events'!$B$4:$J$122,4,FALSE),0)</f>
        <v>0</v>
      </c>
      <c r="P132" s="68" t="str">
        <f t="shared" ref="P132" si="132">LEFT(O132,3)</f>
        <v>0</v>
      </c>
    </row>
    <row r="133" spans="1:16" x14ac:dyDescent="0.3">
      <c r="A133" s="6"/>
      <c r="B133" s="6"/>
      <c r="C133" s="6"/>
      <c r="D133" s="6"/>
      <c r="E133" s="6"/>
      <c r="F133" s="68">
        <f>IFERROR(VLOOKUP(C133,'Individual Events'!$B$4:$J$122,8,FALSE),0)</f>
        <v>0</v>
      </c>
      <c r="G133" s="68">
        <f>IFERROR(VLOOKUP(D133,'Individual Events'!$B$4:$J$122,8,FALSE),0)</f>
        <v>0</v>
      </c>
      <c r="H133" s="68">
        <f>IFERROR(VLOOKUP(E133,'Individual Events'!$B$4:$J$122,8,FALSE),0)</f>
        <v>0</v>
      </c>
      <c r="I133" s="68">
        <f t="shared" ref="I133:I164" si="133">IF((COUNTBLANK(C133))+(COUNTBLANK(D133))+(COUNTBLANK(E133))&lt;2,(F133+G133+H133)*0.9,(F133+G133+H133))</f>
        <v>0</v>
      </c>
      <c r="J133" s="69"/>
      <c r="K133" s="70">
        <f>IFERROR(VLOOKUP(C133,'Individual Events'!$B$4:$J$122,4,FALSE),0)</f>
        <v>0</v>
      </c>
      <c r="L133" s="68" t="str">
        <f t="shared" si="68"/>
        <v>0</v>
      </c>
      <c r="M133" s="70">
        <f>IFERROR(VLOOKUP(D133,'Individual Events'!$B$4:$J$122,4,FALSE),0)</f>
        <v>0</v>
      </c>
      <c r="N133" s="68" t="str">
        <f t="shared" si="68"/>
        <v>0</v>
      </c>
      <c r="O133" s="70">
        <f>IFERROR(VLOOKUP(E133,'Individual Events'!$B$4:$J$122,4,FALSE),0)</f>
        <v>0</v>
      </c>
      <c r="P133" s="68" t="str">
        <f t="shared" ref="P133" si="134">LEFT(O133,3)</f>
        <v>0</v>
      </c>
    </row>
    <row r="134" spans="1:16" x14ac:dyDescent="0.3">
      <c r="A134" s="6"/>
      <c r="B134" s="6"/>
      <c r="C134" s="6"/>
      <c r="D134" s="6"/>
      <c r="E134" s="6"/>
      <c r="F134" s="68">
        <f>IFERROR(VLOOKUP(C134,'Individual Events'!$B$4:$J$122,8,FALSE),0)</f>
        <v>0</v>
      </c>
      <c r="G134" s="68">
        <f>IFERROR(VLOOKUP(D134,'Individual Events'!$B$4:$J$122,8,FALSE),0)</f>
        <v>0</v>
      </c>
      <c r="H134" s="68">
        <f>IFERROR(VLOOKUP(E134,'Individual Events'!$B$4:$J$122,8,FALSE),0)</f>
        <v>0</v>
      </c>
      <c r="I134" s="68">
        <f t="shared" si="133"/>
        <v>0</v>
      </c>
      <c r="J134" s="69"/>
      <c r="K134" s="70">
        <f>IFERROR(VLOOKUP(C134,'Individual Events'!$B$4:$J$122,4,FALSE),0)</f>
        <v>0</v>
      </c>
      <c r="L134" s="68" t="str">
        <f t="shared" ref="L134:N197" si="135">LEFT(K134,3)</f>
        <v>0</v>
      </c>
      <c r="M134" s="70">
        <f>IFERROR(VLOOKUP(D134,'Individual Events'!$B$4:$J$122,4,FALSE),0)</f>
        <v>0</v>
      </c>
      <c r="N134" s="68" t="str">
        <f t="shared" si="135"/>
        <v>0</v>
      </c>
      <c r="O134" s="70">
        <f>IFERROR(VLOOKUP(E134,'Individual Events'!$B$4:$J$122,4,FALSE),0)</f>
        <v>0</v>
      </c>
      <c r="P134" s="68" t="str">
        <f t="shared" ref="P134" si="136">LEFT(O134,3)</f>
        <v>0</v>
      </c>
    </row>
    <row r="135" spans="1:16" x14ac:dyDescent="0.3">
      <c r="A135" s="6"/>
      <c r="B135" s="6"/>
      <c r="C135" s="6"/>
      <c r="D135" s="6"/>
      <c r="E135" s="6"/>
      <c r="F135" s="68">
        <f>IFERROR(VLOOKUP(C135,'Individual Events'!$B$4:$J$122,8,FALSE),0)</f>
        <v>0</v>
      </c>
      <c r="G135" s="68">
        <f>IFERROR(VLOOKUP(D135,'Individual Events'!$B$4:$J$122,8,FALSE),0)</f>
        <v>0</v>
      </c>
      <c r="H135" s="68">
        <f>IFERROR(VLOOKUP(E135,'Individual Events'!$B$4:$J$122,8,FALSE),0)</f>
        <v>0</v>
      </c>
      <c r="I135" s="68">
        <f t="shared" si="133"/>
        <v>0</v>
      </c>
      <c r="J135" s="69"/>
      <c r="K135" s="70">
        <f>IFERROR(VLOOKUP(C135,'Individual Events'!$B$4:$J$122,4,FALSE),0)</f>
        <v>0</v>
      </c>
      <c r="L135" s="68" t="str">
        <f t="shared" si="135"/>
        <v>0</v>
      </c>
      <c r="M135" s="70">
        <f>IFERROR(VLOOKUP(D135,'Individual Events'!$B$4:$J$122,4,FALSE),0)</f>
        <v>0</v>
      </c>
      <c r="N135" s="68" t="str">
        <f t="shared" si="135"/>
        <v>0</v>
      </c>
      <c r="O135" s="70">
        <f>IFERROR(VLOOKUP(E135,'Individual Events'!$B$4:$J$122,4,FALSE),0)</f>
        <v>0</v>
      </c>
      <c r="P135" s="68" t="str">
        <f t="shared" ref="P135" si="137">LEFT(O135,3)</f>
        <v>0</v>
      </c>
    </row>
    <row r="136" spans="1:16" x14ac:dyDescent="0.3">
      <c r="A136" s="6"/>
      <c r="B136" s="6"/>
      <c r="C136" s="6"/>
      <c r="D136" s="6"/>
      <c r="E136" s="6"/>
      <c r="F136" s="68">
        <f>IFERROR(VLOOKUP(C136,'Individual Events'!$B$4:$J$122,8,FALSE),0)</f>
        <v>0</v>
      </c>
      <c r="G136" s="68">
        <f>IFERROR(VLOOKUP(D136,'Individual Events'!$B$4:$J$122,8,FALSE),0)</f>
        <v>0</v>
      </c>
      <c r="H136" s="68">
        <f>IFERROR(VLOOKUP(E136,'Individual Events'!$B$4:$J$122,8,FALSE),0)</f>
        <v>0</v>
      </c>
      <c r="I136" s="68">
        <f t="shared" si="133"/>
        <v>0</v>
      </c>
      <c r="J136" s="69"/>
      <c r="K136" s="70">
        <f>IFERROR(VLOOKUP(C136,'Individual Events'!$B$4:$J$122,4,FALSE),0)</f>
        <v>0</v>
      </c>
      <c r="L136" s="68" t="str">
        <f t="shared" si="135"/>
        <v>0</v>
      </c>
      <c r="M136" s="70">
        <f>IFERROR(VLOOKUP(D136,'Individual Events'!$B$4:$J$122,4,FALSE),0)</f>
        <v>0</v>
      </c>
      <c r="N136" s="68" t="str">
        <f t="shared" si="135"/>
        <v>0</v>
      </c>
      <c r="O136" s="70">
        <f>IFERROR(VLOOKUP(E136,'Individual Events'!$B$4:$J$122,4,FALSE),0)</f>
        <v>0</v>
      </c>
      <c r="P136" s="68" t="str">
        <f t="shared" ref="P136" si="138">LEFT(O136,3)</f>
        <v>0</v>
      </c>
    </row>
    <row r="137" spans="1:16" x14ac:dyDescent="0.3">
      <c r="A137" s="6"/>
      <c r="B137" s="6"/>
      <c r="C137" s="6"/>
      <c r="D137" s="6"/>
      <c r="E137" s="6"/>
      <c r="F137" s="68">
        <f>IFERROR(VLOOKUP(C137,'Individual Events'!$B$4:$J$122,8,FALSE),0)</f>
        <v>0</v>
      </c>
      <c r="G137" s="68">
        <f>IFERROR(VLOOKUP(D137,'Individual Events'!$B$4:$J$122,8,FALSE),0)</f>
        <v>0</v>
      </c>
      <c r="H137" s="68">
        <f>IFERROR(VLOOKUP(E137,'Individual Events'!$B$4:$J$122,8,FALSE),0)</f>
        <v>0</v>
      </c>
      <c r="I137" s="68">
        <f t="shared" si="133"/>
        <v>0</v>
      </c>
      <c r="J137" s="69"/>
      <c r="K137" s="70">
        <f>IFERROR(VLOOKUP(C137,'Individual Events'!$B$4:$J$122,4,FALSE),0)</f>
        <v>0</v>
      </c>
      <c r="L137" s="68" t="str">
        <f t="shared" si="135"/>
        <v>0</v>
      </c>
      <c r="M137" s="70">
        <f>IFERROR(VLOOKUP(D137,'Individual Events'!$B$4:$J$122,4,FALSE),0)</f>
        <v>0</v>
      </c>
      <c r="N137" s="68" t="str">
        <f t="shared" si="135"/>
        <v>0</v>
      </c>
      <c r="O137" s="70">
        <f>IFERROR(VLOOKUP(E137,'Individual Events'!$B$4:$J$122,4,FALSE),0)</f>
        <v>0</v>
      </c>
      <c r="P137" s="68" t="str">
        <f t="shared" ref="P137" si="139">LEFT(O137,3)</f>
        <v>0</v>
      </c>
    </row>
    <row r="138" spans="1:16" x14ac:dyDescent="0.3">
      <c r="A138" s="6"/>
      <c r="B138" s="6"/>
      <c r="C138" s="6"/>
      <c r="D138" s="6"/>
      <c r="E138" s="6"/>
      <c r="F138" s="68">
        <f>IFERROR(VLOOKUP(C138,'Individual Events'!$B$4:$J$122,8,FALSE),0)</f>
        <v>0</v>
      </c>
      <c r="G138" s="68">
        <f>IFERROR(VLOOKUP(D138,'Individual Events'!$B$4:$J$122,8,FALSE),0)</f>
        <v>0</v>
      </c>
      <c r="H138" s="68">
        <f>IFERROR(VLOOKUP(E138,'Individual Events'!$B$4:$J$122,8,FALSE),0)</f>
        <v>0</v>
      </c>
      <c r="I138" s="68">
        <f t="shared" si="133"/>
        <v>0</v>
      </c>
      <c r="J138" s="69"/>
      <c r="K138" s="70">
        <f>IFERROR(VLOOKUP(C138,'Individual Events'!$B$4:$J$122,4,FALSE),0)</f>
        <v>0</v>
      </c>
      <c r="L138" s="68" t="str">
        <f t="shared" si="135"/>
        <v>0</v>
      </c>
      <c r="M138" s="70">
        <f>IFERROR(VLOOKUP(D138,'Individual Events'!$B$4:$J$122,4,FALSE),0)</f>
        <v>0</v>
      </c>
      <c r="N138" s="68" t="str">
        <f t="shared" si="135"/>
        <v>0</v>
      </c>
      <c r="O138" s="70">
        <f>IFERROR(VLOOKUP(E138,'Individual Events'!$B$4:$J$122,4,FALSE),0)</f>
        <v>0</v>
      </c>
      <c r="P138" s="68" t="str">
        <f t="shared" ref="P138" si="140">LEFT(O138,3)</f>
        <v>0</v>
      </c>
    </row>
    <row r="139" spans="1:16" x14ac:dyDescent="0.3">
      <c r="A139" s="6"/>
      <c r="B139" s="6"/>
      <c r="C139" s="6"/>
      <c r="D139" s="6"/>
      <c r="E139" s="6"/>
      <c r="F139" s="68">
        <f>IFERROR(VLOOKUP(C139,'Individual Events'!$B$4:$J$122,8,FALSE),0)</f>
        <v>0</v>
      </c>
      <c r="G139" s="68">
        <f>IFERROR(VLOOKUP(D139,'Individual Events'!$B$4:$J$122,8,FALSE),0)</f>
        <v>0</v>
      </c>
      <c r="H139" s="68">
        <f>IFERROR(VLOOKUP(E139,'Individual Events'!$B$4:$J$122,8,FALSE),0)</f>
        <v>0</v>
      </c>
      <c r="I139" s="68">
        <f t="shared" si="133"/>
        <v>0</v>
      </c>
      <c r="J139" s="69"/>
      <c r="K139" s="70">
        <f>IFERROR(VLOOKUP(C139,'Individual Events'!$B$4:$J$122,4,FALSE),0)</f>
        <v>0</v>
      </c>
      <c r="L139" s="68" t="str">
        <f t="shared" si="135"/>
        <v>0</v>
      </c>
      <c r="M139" s="70">
        <f>IFERROR(VLOOKUP(D139,'Individual Events'!$B$4:$J$122,4,FALSE),0)</f>
        <v>0</v>
      </c>
      <c r="N139" s="68" t="str">
        <f t="shared" si="135"/>
        <v>0</v>
      </c>
      <c r="O139" s="70">
        <f>IFERROR(VLOOKUP(E139,'Individual Events'!$B$4:$J$122,4,FALSE),0)</f>
        <v>0</v>
      </c>
      <c r="P139" s="68" t="str">
        <f t="shared" ref="P139" si="141">LEFT(O139,3)</f>
        <v>0</v>
      </c>
    </row>
    <row r="140" spans="1:16" x14ac:dyDescent="0.3">
      <c r="A140" s="6"/>
      <c r="B140" s="6"/>
      <c r="C140" s="6"/>
      <c r="D140" s="6"/>
      <c r="E140" s="6"/>
      <c r="F140" s="68">
        <f>IFERROR(VLOOKUP(C140,'Individual Events'!$B$4:$J$122,8,FALSE),0)</f>
        <v>0</v>
      </c>
      <c r="G140" s="68">
        <f>IFERROR(VLOOKUP(D140,'Individual Events'!$B$4:$J$122,8,FALSE),0)</f>
        <v>0</v>
      </c>
      <c r="H140" s="68">
        <f>IFERROR(VLOOKUP(E140,'Individual Events'!$B$4:$J$122,8,FALSE),0)</f>
        <v>0</v>
      </c>
      <c r="I140" s="68">
        <f t="shared" si="133"/>
        <v>0</v>
      </c>
      <c r="J140" s="69"/>
      <c r="K140" s="70">
        <f>IFERROR(VLOOKUP(C140,'Individual Events'!$B$4:$J$122,4,FALSE),0)</f>
        <v>0</v>
      </c>
      <c r="L140" s="68" t="str">
        <f t="shared" si="135"/>
        <v>0</v>
      </c>
      <c r="M140" s="70">
        <f>IFERROR(VLOOKUP(D140,'Individual Events'!$B$4:$J$122,4,FALSE),0)</f>
        <v>0</v>
      </c>
      <c r="N140" s="68" t="str">
        <f t="shared" si="135"/>
        <v>0</v>
      </c>
      <c r="O140" s="70">
        <f>IFERROR(VLOOKUP(E140,'Individual Events'!$B$4:$J$122,4,FALSE),0)</f>
        <v>0</v>
      </c>
      <c r="P140" s="68" t="str">
        <f t="shared" ref="P140" si="142">LEFT(O140,3)</f>
        <v>0</v>
      </c>
    </row>
    <row r="141" spans="1:16" x14ac:dyDescent="0.3">
      <c r="A141" s="6"/>
      <c r="B141" s="6"/>
      <c r="C141" s="6"/>
      <c r="D141" s="6"/>
      <c r="E141" s="6"/>
      <c r="F141" s="68">
        <f>IFERROR(VLOOKUP(C141,'Individual Events'!$B$4:$J$122,8,FALSE),0)</f>
        <v>0</v>
      </c>
      <c r="G141" s="68">
        <f>IFERROR(VLOOKUP(D141,'Individual Events'!$B$4:$J$122,8,FALSE),0)</f>
        <v>0</v>
      </c>
      <c r="H141" s="68">
        <f>IFERROR(VLOOKUP(E141,'Individual Events'!$B$4:$J$122,8,FALSE),0)</f>
        <v>0</v>
      </c>
      <c r="I141" s="68">
        <f t="shared" si="133"/>
        <v>0</v>
      </c>
      <c r="J141" s="69"/>
      <c r="K141" s="70">
        <f>IFERROR(VLOOKUP(C141,'Individual Events'!$B$4:$J$122,4,FALSE),0)</f>
        <v>0</v>
      </c>
      <c r="L141" s="68" t="str">
        <f t="shared" si="135"/>
        <v>0</v>
      </c>
      <c r="M141" s="70">
        <f>IFERROR(VLOOKUP(D141,'Individual Events'!$B$4:$J$122,4,FALSE),0)</f>
        <v>0</v>
      </c>
      <c r="N141" s="68" t="str">
        <f t="shared" si="135"/>
        <v>0</v>
      </c>
      <c r="O141" s="70">
        <f>IFERROR(VLOOKUP(E141,'Individual Events'!$B$4:$J$122,4,FALSE),0)</f>
        <v>0</v>
      </c>
      <c r="P141" s="68" t="str">
        <f t="shared" ref="P141" si="143">LEFT(O141,3)</f>
        <v>0</v>
      </c>
    </row>
    <row r="142" spans="1:16" x14ac:dyDescent="0.3">
      <c r="A142" s="6"/>
      <c r="B142" s="6"/>
      <c r="C142" s="6"/>
      <c r="D142" s="6"/>
      <c r="E142" s="6"/>
      <c r="F142" s="68">
        <f>IFERROR(VLOOKUP(C142,'Individual Events'!$B$4:$J$122,8,FALSE),0)</f>
        <v>0</v>
      </c>
      <c r="G142" s="68">
        <f>IFERROR(VLOOKUP(D142,'Individual Events'!$B$4:$J$122,8,FALSE),0)</f>
        <v>0</v>
      </c>
      <c r="H142" s="68">
        <f>IFERROR(VLOOKUP(E142,'Individual Events'!$B$4:$J$122,8,FALSE),0)</f>
        <v>0</v>
      </c>
      <c r="I142" s="68">
        <f t="shared" si="133"/>
        <v>0</v>
      </c>
      <c r="J142" s="69"/>
      <c r="K142" s="70">
        <f>IFERROR(VLOOKUP(C142,'Individual Events'!$B$4:$J$122,4,FALSE),0)</f>
        <v>0</v>
      </c>
      <c r="L142" s="68" t="str">
        <f t="shared" si="135"/>
        <v>0</v>
      </c>
      <c r="M142" s="70">
        <f>IFERROR(VLOOKUP(D142,'Individual Events'!$B$4:$J$122,4,FALSE),0)</f>
        <v>0</v>
      </c>
      <c r="N142" s="68" t="str">
        <f t="shared" si="135"/>
        <v>0</v>
      </c>
      <c r="O142" s="70">
        <f>IFERROR(VLOOKUP(E142,'Individual Events'!$B$4:$J$122,4,FALSE),0)</f>
        <v>0</v>
      </c>
      <c r="P142" s="68" t="str">
        <f t="shared" ref="P142" si="144">LEFT(O142,3)</f>
        <v>0</v>
      </c>
    </row>
    <row r="143" spans="1:16" x14ac:dyDescent="0.3">
      <c r="A143" s="6"/>
      <c r="B143" s="6"/>
      <c r="C143" s="6"/>
      <c r="D143" s="6"/>
      <c r="E143" s="6"/>
      <c r="F143" s="68">
        <f>IFERROR(VLOOKUP(C143,'Individual Events'!$B$4:$J$122,8,FALSE),0)</f>
        <v>0</v>
      </c>
      <c r="G143" s="68">
        <f>IFERROR(VLOOKUP(D143,'Individual Events'!$B$4:$J$122,8,FALSE),0)</f>
        <v>0</v>
      </c>
      <c r="H143" s="68">
        <f>IFERROR(VLOOKUP(E143,'Individual Events'!$B$4:$J$122,8,FALSE),0)</f>
        <v>0</v>
      </c>
      <c r="I143" s="68">
        <f t="shared" si="133"/>
        <v>0</v>
      </c>
      <c r="J143" s="69"/>
      <c r="K143" s="70">
        <f>IFERROR(VLOOKUP(C143,'Individual Events'!$B$4:$J$122,4,FALSE),0)</f>
        <v>0</v>
      </c>
      <c r="L143" s="68" t="str">
        <f t="shared" si="135"/>
        <v>0</v>
      </c>
      <c r="M143" s="70">
        <f>IFERROR(VLOOKUP(D143,'Individual Events'!$B$4:$J$122,4,FALSE),0)</f>
        <v>0</v>
      </c>
      <c r="N143" s="68" t="str">
        <f t="shared" si="135"/>
        <v>0</v>
      </c>
      <c r="O143" s="70">
        <f>IFERROR(VLOOKUP(E143,'Individual Events'!$B$4:$J$122,4,FALSE),0)</f>
        <v>0</v>
      </c>
      <c r="P143" s="68" t="str">
        <f t="shared" ref="P143" si="145">LEFT(O143,3)</f>
        <v>0</v>
      </c>
    </row>
    <row r="144" spans="1:16" x14ac:dyDescent="0.3">
      <c r="A144" s="6"/>
      <c r="B144" s="6"/>
      <c r="C144" s="6"/>
      <c r="D144" s="6"/>
      <c r="E144" s="6"/>
      <c r="F144" s="68">
        <f>IFERROR(VLOOKUP(C144,'Individual Events'!$B$4:$J$122,8,FALSE),0)</f>
        <v>0</v>
      </c>
      <c r="G144" s="68">
        <f>IFERROR(VLOOKUP(D144,'Individual Events'!$B$4:$J$122,8,FALSE),0)</f>
        <v>0</v>
      </c>
      <c r="H144" s="68">
        <f>IFERROR(VLOOKUP(E144,'Individual Events'!$B$4:$J$122,8,FALSE),0)</f>
        <v>0</v>
      </c>
      <c r="I144" s="68">
        <f t="shared" si="133"/>
        <v>0</v>
      </c>
      <c r="J144" s="69"/>
      <c r="K144" s="70">
        <f>IFERROR(VLOOKUP(C144,'Individual Events'!$B$4:$J$122,4,FALSE),0)</f>
        <v>0</v>
      </c>
      <c r="L144" s="68" t="str">
        <f t="shared" si="135"/>
        <v>0</v>
      </c>
      <c r="M144" s="70">
        <f>IFERROR(VLOOKUP(D144,'Individual Events'!$B$4:$J$122,4,FALSE),0)</f>
        <v>0</v>
      </c>
      <c r="N144" s="68" t="str">
        <f t="shared" si="135"/>
        <v>0</v>
      </c>
      <c r="O144" s="70">
        <f>IFERROR(VLOOKUP(E144,'Individual Events'!$B$4:$J$122,4,FALSE),0)</f>
        <v>0</v>
      </c>
      <c r="P144" s="68" t="str">
        <f t="shared" ref="P144" si="146">LEFT(O144,3)</f>
        <v>0</v>
      </c>
    </row>
    <row r="145" spans="1:16" x14ac:dyDescent="0.3">
      <c r="A145" s="6"/>
      <c r="B145" s="6"/>
      <c r="C145" s="6"/>
      <c r="D145" s="6"/>
      <c r="E145" s="6"/>
      <c r="F145" s="68">
        <f>IFERROR(VLOOKUP(C145,'Individual Events'!$B$4:$J$122,8,FALSE),0)</f>
        <v>0</v>
      </c>
      <c r="G145" s="68">
        <f>IFERROR(VLOOKUP(D145,'Individual Events'!$B$4:$J$122,8,FALSE),0)</f>
        <v>0</v>
      </c>
      <c r="H145" s="68">
        <f>IFERROR(VLOOKUP(E145,'Individual Events'!$B$4:$J$122,8,FALSE),0)</f>
        <v>0</v>
      </c>
      <c r="I145" s="68">
        <f t="shared" si="133"/>
        <v>0</v>
      </c>
      <c r="J145" s="69"/>
      <c r="K145" s="70">
        <f>IFERROR(VLOOKUP(C145,'Individual Events'!$B$4:$J$122,4,FALSE),0)</f>
        <v>0</v>
      </c>
      <c r="L145" s="68" t="str">
        <f t="shared" si="135"/>
        <v>0</v>
      </c>
      <c r="M145" s="70">
        <f>IFERROR(VLOOKUP(D145,'Individual Events'!$B$4:$J$122,4,FALSE),0)</f>
        <v>0</v>
      </c>
      <c r="N145" s="68" t="str">
        <f t="shared" si="135"/>
        <v>0</v>
      </c>
      <c r="O145" s="70">
        <f>IFERROR(VLOOKUP(E145,'Individual Events'!$B$4:$J$122,4,FALSE),0)</f>
        <v>0</v>
      </c>
      <c r="P145" s="68" t="str">
        <f t="shared" ref="P145" si="147">LEFT(O145,3)</f>
        <v>0</v>
      </c>
    </row>
    <row r="146" spans="1:16" x14ac:dyDescent="0.3">
      <c r="A146" s="6"/>
      <c r="B146" s="6"/>
      <c r="C146" s="6"/>
      <c r="D146" s="6"/>
      <c r="E146" s="6"/>
      <c r="F146" s="68">
        <f>IFERROR(VLOOKUP(C146,'Individual Events'!$B$4:$J$122,8,FALSE),0)</f>
        <v>0</v>
      </c>
      <c r="G146" s="68">
        <f>IFERROR(VLOOKUP(D146,'Individual Events'!$B$4:$J$122,8,FALSE),0)</f>
        <v>0</v>
      </c>
      <c r="H146" s="68">
        <f>IFERROR(VLOOKUP(E146,'Individual Events'!$B$4:$J$122,8,FALSE),0)</f>
        <v>0</v>
      </c>
      <c r="I146" s="68">
        <f t="shared" si="133"/>
        <v>0</v>
      </c>
      <c r="J146" s="69"/>
      <c r="K146" s="70">
        <f>IFERROR(VLOOKUP(C146,'Individual Events'!$B$4:$J$122,4,FALSE),0)</f>
        <v>0</v>
      </c>
      <c r="L146" s="68" t="str">
        <f t="shared" si="135"/>
        <v>0</v>
      </c>
      <c r="M146" s="70">
        <f>IFERROR(VLOOKUP(D146,'Individual Events'!$B$4:$J$122,4,FALSE),0)</f>
        <v>0</v>
      </c>
      <c r="N146" s="68" t="str">
        <f t="shared" si="135"/>
        <v>0</v>
      </c>
      <c r="O146" s="70">
        <f>IFERROR(VLOOKUP(E146,'Individual Events'!$B$4:$J$122,4,FALSE),0)</f>
        <v>0</v>
      </c>
      <c r="P146" s="68" t="str">
        <f t="shared" ref="P146" si="148">LEFT(O146,3)</f>
        <v>0</v>
      </c>
    </row>
    <row r="147" spans="1:16" x14ac:dyDescent="0.3">
      <c r="A147" s="6"/>
      <c r="B147" s="6"/>
      <c r="C147" s="6"/>
      <c r="D147" s="6"/>
      <c r="E147" s="6"/>
      <c r="F147" s="68">
        <f>IFERROR(VLOOKUP(C147,'Individual Events'!$B$4:$J$122,8,FALSE),0)</f>
        <v>0</v>
      </c>
      <c r="G147" s="68">
        <f>IFERROR(VLOOKUP(D147,'Individual Events'!$B$4:$J$122,8,FALSE),0)</f>
        <v>0</v>
      </c>
      <c r="H147" s="68">
        <f>IFERROR(VLOOKUP(E147,'Individual Events'!$B$4:$J$122,8,FALSE),0)</f>
        <v>0</v>
      </c>
      <c r="I147" s="68">
        <f t="shared" si="133"/>
        <v>0</v>
      </c>
      <c r="J147" s="69"/>
      <c r="K147" s="70">
        <f>IFERROR(VLOOKUP(C147,'Individual Events'!$B$4:$J$122,4,FALSE),0)</f>
        <v>0</v>
      </c>
      <c r="L147" s="68" t="str">
        <f t="shared" si="135"/>
        <v>0</v>
      </c>
      <c r="M147" s="70">
        <f>IFERROR(VLOOKUP(D147,'Individual Events'!$B$4:$J$122,4,FALSE),0)</f>
        <v>0</v>
      </c>
      <c r="N147" s="68" t="str">
        <f t="shared" si="135"/>
        <v>0</v>
      </c>
      <c r="O147" s="70">
        <f>IFERROR(VLOOKUP(E147,'Individual Events'!$B$4:$J$122,4,FALSE),0)</f>
        <v>0</v>
      </c>
      <c r="P147" s="68" t="str">
        <f t="shared" ref="P147" si="149">LEFT(O147,3)</f>
        <v>0</v>
      </c>
    </row>
    <row r="148" spans="1:16" x14ac:dyDescent="0.3">
      <c r="A148" s="6"/>
      <c r="B148" s="6"/>
      <c r="C148" s="6"/>
      <c r="D148" s="6"/>
      <c r="E148" s="6"/>
      <c r="F148" s="68">
        <f>IFERROR(VLOOKUP(C148,'Individual Events'!$B$4:$J$122,8,FALSE),0)</f>
        <v>0</v>
      </c>
      <c r="G148" s="68">
        <f>IFERROR(VLOOKUP(D148,'Individual Events'!$B$4:$J$122,8,FALSE),0)</f>
        <v>0</v>
      </c>
      <c r="H148" s="68">
        <f>IFERROR(VLOOKUP(E148,'Individual Events'!$B$4:$J$122,8,FALSE),0)</f>
        <v>0</v>
      </c>
      <c r="I148" s="68">
        <f t="shared" si="133"/>
        <v>0</v>
      </c>
      <c r="J148" s="69"/>
      <c r="K148" s="70">
        <f>IFERROR(VLOOKUP(C148,'Individual Events'!$B$4:$J$122,4,FALSE),0)</f>
        <v>0</v>
      </c>
      <c r="L148" s="68" t="str">
        <f t="shared" si="135"/>
        <v>0</v>
      </c>
      <c r="M148" s="70">
        <f>IFERROR(VLOOKUP(D148,'Individual Events'!$B$4:$J$122,4,FALSE),0)</f>
        <v>0</v>
      </c>
      <c r="N148" s="68" t="str">
        <f t="shared" si="135"/>
        <v>0</v>
      </c>
      <c r="O148" s="70">
        <f>IFERROR(VLOOKUP(E148,'Individual Events'!$B$4:$J$122,4,FALSE),0)</f>
        <v>0</v>
      </c>
      <c r="P148" s="68" t="str">
        <f t="shared" ref="P148" si="150">LEFT(O148,3)</f>
        <v>0</v>
      </c>
    </row>
    <row r="149" spans="1:16" x14ac:dyDescent="0.3">
      <c r="A149" s="6"/>
      <c r="B149" s="6"/>
      <c r="C149" s="6"/>
      <c r="D149" s="6"/>
      <c r="E149" s="6"/>
      <c r="F149" s="68">
        <f>IFERROR(VLOOKUP(C149,'Individual Events'!$B$4:$J$122,8,FALSE),0)</f>
        <v>0</v>
      </c>
      <c r="G149" s="68">
        <f>IFERROR(VLOOKUP(D149,'Individual Events'!$B$4:$J$122,8,FALSE),0)</f>
        <v>0</v>
      </c>
      <c r="H149" s="68">
        <f>IFERROR(VLOOKUP(E149,'Individual Events'!$B$4:$J$122,8,FALSE),0)</f>
        <v>0</v>
      </c>
      <c r="I149" s="68">
        <f t="shared" si="133"/>
        <v>0</v>
      </c>
      <c r="J149" s="69"/>
      <c r="K149" s="70">
        <f>IFERROR(VLOOKUP(C149,'Individual Events'!$B$4:$J$122,4,FALSE),0)</f>
        <v>0</v>
      </c>
      <c r="L149" s="68" t="str">
        <f t="shared" si="135"/>
        <v>0</v>
      </c>
      <c r="M149" s="70">
        <f>IFERROR(VLOOKUP(D149,'Individual Events'!$B$4:$J$122,4,FALSE),0)</f>
        <v>0</v>
      </c>
      <c r="N149" s="68" t="str">
        <f t="shared" si="135"/>
        <v>0</v>
      </c>
      <c r="O149" s="70">
        <f>IFERROR(VLOOKUP(E149,'Individual Events'!$B$4:$J$122,4,FALSE),0)</f>
        <v>0</v>
      </c>
      <c r="P149" s="68" t="str">
        <f t="shared" ref="P149" si="151">LEFT(O149,3)</f>
        <v>0</v>
      </c>
    </row>
    <row r="150" spans="1:16" x14ac:dyDescent="0.3">
      <c r="A150" s="6"/>
      <c r="B150" s="6"/>
      <c r="C150" s="6"/>
      <c r="D150" s="6"/>
      <c r="E150" s="6"/>
      <c r="F150" s="68">
        <f>IFERROR(VLOOKUP(C150,'Individual Events'!$B$4:$J$122,8,FALSE),0)</f>
        <v>0</v>
      </c>
      <c r="G150" s="68">
        <f>IFERROR(VLOOKUP(D150,'Individual Events'!$B$4:$J$122,8,FALSE),0)</f>
        <v>0</v>
      </c>
      <c r="H150" s="68">
        <f>IFERROR(VLOOKUP(E150,'Individual Events'!$B$4:$J$122,8,FALSE),0)</f>
        <v>0</v>
      </c>
      <c r="I150" s="68">
        <f t="shared" si="133"/>
        <v>0</v>
      </c>
      <c r="J150" s="69"/>
      <c r="K150" s="70">
        <f>IFERROR(VLOOKUP(C150,'Individual Events'!$B$4:$J$122,4,FALSE),0)</f>
        <v>0</v>
      </c>
      <c r="L150" s="68" t="str">
        <f t="shared" si="135"/>
        <v>0</v>
      </c>
      <c r="M150" s="70">
        <f>IFERROR(VLOOKUP(D150,'Individual Events'!$B$4:$J$122,4,FALSE),0)</f>
        <v>0</v>
      </c>
      <c r="N150" s="68" t="str">
        <f t="shared" si="135"/>
        <v>0</v>
      </c>
      <c r="O150" s="70">
        <f>IFERROR(VLOOKUP(E150,'Individual Events'!$B$4:$J$122,4,FALSE),0)</f>
        <v>0</v>
      </c>
      <c r="P150" s="68" t="str">
        <f t="shared" ref="P150" si="152">LEFT(O150,3)</f>
        <v>0</v>
      </c>
    </row>
    <row r="151" spans="1:16" x14ac:dyDescent="0.3">
      <c r="A151" s="6"/>
      <c r="B151" s="6"/>
      <c r="C151" s="6"/>
      <c r="D151" s="6"/>
      <c r="E151" s="6"/>
      <c r="F151" s="68">
        <f>IFERROR(VLOOKUP(C151,'Individual Events'!$B$4:$J$122,8,FALSE),0)</f>
        <v>0</v>
      </c>
      <c r="G151" s="68">
        <f>IFERROR(VLOOKUP(D151,'Individual Events'!$B$4:$J$122,8,FALSE),0)</f>
        <v>0</v>
      </c>
      <c r="H151" s="68">
        <f>IFERROR(VLOOKUP(E151,'Individual Events'!$B$4:$J$122,8,FALSE),0)</f>
        <v>0</v>
      </c>
      <c r="I151" s="68">
        <f t="shared" si="133"/>
        <v>0</v>
      </c>
      <c r="J151" s="69"/>
      <c r="K151" s="70">
        <f>IFERROR(VLOOKUP(C151,'Individual Events'!$B$4:$J$122,4,FALSE),0)</f>
        <v>0</v>
      </c>
      <c r="L151" s="68" t="str">
        <f t="shared" si="135"/>
        <v>0</v>
      </c>
      <c r="M151" s="70">
        <f>IFERROR(VLOOKUP(D151,'Individual Events'!$B$4:$J$122,4,FALSE),0)</f>
        <v>0</v>
      </c>
      <c r="N151" s="68" t="str">
        <f t="shared" si="135"/>
        <v>0</v>
      </c>
      <c r="O151" s="70">
        <f>IFERROR(VLOOKUP(E151,'Individual Events'!$B$4:$J$122,4,FALSE),0)</f>
        <v>0</v>
      </c>
      <c r="P151" s="68" t="str">
        <f t="shared" ref="P151" si="153">LEFT(O151,3)</f>
        <v>0</v>
      </c>
    </row>
    <row r="152" spans="1:16" x14ac:dyDescent="0.3">
      <c r="A152" s="6"/>
      <c r="B152" s="6"/>
      <c r="C152" s="6"/>
      <c r="D152" s="6"/>
      <c r="E152" s="6"/>
      <c r="F152" s="68">
        <f>IFERROR(VLOOKUP(C152,'Individual Events'!$B$4:$J$122,8,FALSE),0)</f>
        <v>0</v>
      </c>
      <c r="G152" s="68">
        <f>IFERROR(VLOOKUP(D152,'Individual Events'!$B$4:$J$122,8,FALSE),0)</f>
        <v>0</v>
      </c>
      <c r="H152" s="68">
        <f>IFERROR(VLOOKUP(E152,'Individual Events'!$B$4:$J$122,8,FALSE),0)</f>
        <v>0</v>
      </c>
      <c r="I152" s="68">
        <f t="shared" si="133"/>
        <v>0</v>
      </c>
      <c r="J152" s="69"/>
      <c r="K152" s="70">
        <f>IFERROR(VLOOKUP(C152,'Individual Events'!$B$4:$J$122,4,FALSE),0)</f>
        <v>0</v>
      </c>
      <c r="L152" s="68" t="str">
        <f t="shared" si="135"/>
        <v>0</v>
      </c>
      <c r="M152" s="70">
        <f>IFERROR(VLOOKUP(D152,'Individual Events'!$B$4:$J$122,4,FALSE),0)</f>
        <v>0</v>
      </c>
      <c r="N152" s="68" t="str">
        <f t="shared" si="135"/>
        <v>0</v>
      </c>
      <c r="O152" s="70">
        <f>IFERROR(VLOOKUP(E152,'Individual Events'!$B$4:$J$122,4,FALSE),0)</f>
        <v>0</v>
      </c>
      <c r="P152" s="68" t="str">
        <f t="shared" ref="P152" si="154">LEFT(O152,3)</f>
        <v>0</v>
      </c>
    </row>
    <row r="153" spans="1:16" x14ac:dyDescent="0.3">
      <c r="A153" s="6"/>
      <c r="B153" s="6"/>
      <c r="C153" s="6"/>
      <c r="D153" s="6"/>
      <c r="E153" s="6"/>
      <c r="F153" s="68">
        <f>IFERROR(VLOOKUP(C153,'Individual Events'!$B$4:$J$122,8,FALSE),0)</f>
        <v>0</v>
      </c>
      <c r="G153" s="68">
        <f>IFERROR(VLOOKUP(D153,'Individual Events'!$B$4:$J$122,8,FALSE),0)</f>
        <v>0</v>
      </c>
      <c r="H153" s="68">
        <f>IFERROR(VLOOKUP(E153,'Individual Events'!$B$4:$J$122,8,FALSE),0)</f>
        <v>0</v>
      </c>
      <c r="I153" s="68">
        <f t="shared" si="133"/>
        <v>0</v>
      </c>
      <c r="J153" s="69"/>
      <c r="K153" s="70">
        <f>IFERROR(VLOOKUP(C153,'Individual Events'!$B$4:$J$122,4,FALSE),0)</f>
        <v>0</v>
      </c>
      <c r="L153" s="68" t="str">
        <f t="shared" si="135"/>
        <v>0</v>
      </c>
      <c r="M153" s="70">
        <f>IFERROR(VLOOKUP(D153,'Individual Events'!$B$4:$J$122,4,FALSE),0)</f>
        <v>0</v>
      </c>
      <c r="N153" s="68" t="str">
        <f t="shared" si="135"/>
        <v>0</v>
      </c>
      <c r="O153" s="70">
        <f>IFERROR(VLOOKUP(E153,'Individual Events'!$B$4:$J$122,4,FALSE),0)</f>
        <v>0</v>
      </c>
      <c r="P153" s="68" t="str">
        <f t="shared" ref="P153" si="155">LEFT(O153,3)</f>
        <v>0</v>
      </c>
    </row>
    <row r="154" spans="1:16" x14ac:dyDescent="0.3">
      <c r="A154" s="6"/>
      <c r="B154" s="6"/>
      <c r="C154" s="6"/>
      <c r="D154" s="6"/>
      <c r="E154" s="6"/>
      <c r="F154" s="68">
        <f>IFERROR(VLOOKUP(C154,'Individual Events'!$B$4:$J$122,8,FALSE),0)</f>
        <v>0</v>
      </c>
      <c r="G154" s="68">
        <f>IFERROR(VLOOKUP(D154,'Individual Events'!$B$4:$J$122,8,FALSE),0)</f>
        <v>0</v>
      </c>
      <c r="H154" s="68">
        <f>IFERROR(VLOOKUP(E154,'Individual Events'!$B$4:$J$122,8,FALSE),0)</f>
        <v>0</v>
      </c>
      <c r="I154" s="68">
        <f t="shared" si="133"/>
        <v>0</v>
      </c>
      <c r="J154" s="69"/>
      <c r="K154" s="70">
        <f>IFERROR(VLOOKUP(C154,'Individual Events'!$B$4:$J$122,4,FALSE),0)</f>
        <v>0</v>
      </c>
      <c r="L154" s="68" t="str">
        <f t="shared" si="135"/>
        <v>0</v>
      </c>
      <c r="M154" s="70">
        <f>IFERROR(VLOOKUP(D154,'Individual Events'!$B$4:$J$122,4,FALSE),0)</f>
        <v>0</v>
      </c>
      <c r="N154" s="68" t="str">
        <f t="shared" si="135"/>
        <v>0</v>
      </c>
      <c r="O154" s="70">
        <f>IFERROR(VLOOKUP(E154,'Individual Events'!$B$4:$J$122,4,FALSE),0)</f>
        <v>0</v>
      </c>
      <c r="P154" s="68" t="str">
        <f t="shared" ref="P154" si="156">LEFT(O154,3)</f>
        <v>0</v>
      </c>
    </row>
    <row r="155" spans="1:16" x14ac:dyDescent="0.3">
      <c r="A155" s="6"/>
      <c r="B155" s="6"/>
      <c r="C155" s="6"/>
      <c r="D155" s="6"/>
      <c r="E155" s="6"/>
      <c r="F155" s="68">
        <f>IFERROR(VLOOKUP(C155,'Individual Events'!$B$4:$J$122,8,FALSE),0)</f>
        <v>0</v>
      </c>
      <c r="G155" s="68">
        <f>IFERROR(VLOOKUP(D155,'Individual Events'!$B$4:$J$122,8,FALSE),0)</f>
        <v>0</v>
      </c>
      <c r="H155" s="68">
        <f>IFERROR(VLOOKUP(E155,'Individual Events'!$B$4:$J$122,8,FALSE),0)</f>
        <v>0</v>
      </c>
      <c r="I155" s="68">
        <f t="shared" si="133"/>
        <v>0</v>
      </c>
      <c r="J155" s="69"/>
      <c r="K155" s="70">
        <f>IFERROR(VLOOKUP(C155,'Individual Events'!$B$4:$J$122,4,FALSE),0)</f>
        <v>0</v>
      </c>
      <c r="L155" s="68" t="str">
        <f t="shared" si="135"/>
        <v>0</v>
      </c>
      <c r="M155" s="70">
        <f>IFERROR(VLOOKUP(D155,'Individual Events'!$B$4:$J$122,4,FALSE),0)</f>
        <v>0</v>
      </c>
      <c r="N155" s="68" t="str">
        <f t="shared" si="135"/>
        <v>0</v>
      </c>
      <c r="O155" s="70">
        <f>IFERROR(VLOOKUP(E155,'Individual Events'!$B$4:$J$122,4,FALSE),0)</f>
        <v>0</v>
      </c>
      <c r="P155" s="68" t="str">
        <f t="shared" ref="P155" si="157">LEFT(O155,3)</f>
        <v>0</v>
      </c>
    </row>
    <row r="156" spans="1:16" x14ac:dyDescent="0.3">
      <c r="A156" s="6"/>
      <c r="B156" s="6"/>
      <c r="C156" s="6"/>
      <c r="D156" s="6"/>
      <c r="E156" s="6"/>
      <c r="F156" s="68">
        <f>IFERROR(VLOOKUP(C156,'Individual Events'!$B$4:$J$122,8,FALSE),0)</f>
        <v>0</v>
      </c>
      <c r="G156" s="68">
        <f>IFERROR(VLOOKUP(D156,'Individual Events'!$B$4:$J$122,8,FALSE),0)</f>
        <v>0</v>
      </c>
      <c r="H156" s="68">
        <f>IFERROR(VLOOKUP(E156,'Individual Events'!$B$4:$J$122,8,FALSE),0)</f>
        <v>0</v>
      </c>
      <c r="I156" s="68">
        <f t="shared" si="133"/>
        <v>0</v>
      </c>
      <c r="J156" s="69"/>
      <c r="K156" s="70">
        <f>IFERROR(VLOOKUP(C156,'Individual Events'!$B$4:$J$122,4,FALSE),0)</f>
        <v>0</v>
      </c>
      <c r="L156" s="68" t="str">
        <f t="shared" si="135"/>
        <v>0</v>
      </c>
      <c r="M156" s="70">
        <f>IFERROR(VLOOKUP(D156,'Individual Events'!$B$4:$J$122,4,FALSE),0)</f>
        <v>0</v>
      </c>
      <c r="N156" s="68" t="str">
        <f t="shared" si="135"/>
        <v>0</v>
      </c>
      <c r="O156" s="70">
        <f>IFERROR(VLOOKUP(E156,'Individual Events'!$B$4:$J$122,4,FALSE),0)</f>
        <v>0</v>
      </c>
      <c r="P156" s="68" t="str">
        <f t="shared" ref="P156" si="158">LEFT(O156,3)</f>
        <v>0</v>
      </c>
    </row>
    <row r="157" spans="1:16" x14ac:dyDescent="0.3">
      <c r="A157" s="6"/>
      <c r="B157" s="6"/>
      <c r="C157" s="6"/>
      <c r="D157" s="6"/>
      <c r="E157" s="6"/>
      <c r="F157" s="68">
        <f>IFERROR(VLOOKUP(C157,'Individual Events'!$B$4:$J$122,8,FALSE),0)</f>
        <v>0</v>
      </c>
      <c r="G157" s="68">
        <f>IFERROR(VLOOKUP(D157,'Individual Events'!$B$4:$J$122,8,FALSE),0)</f>
        <v>0</v>
      </c>
      <c r="H157" s="68">
        <f>IFERROR(VLOOKUP(E157,'Individual Events'!$B$4:$J$122,8,FALSE),0)</f>
        <v>0</v>
      </c>
      <c r="I157" s="68">
        <f t="shared" si="133"/>
        <v>0</v>
      </c>
      <c r="J157" s="69"/>
      <c r="K157" s="70">
        <f>IFERROR(VLOOKUP(C157,'Individual Events'!$B$4:$J$122,4,FALSE),0)</f>
        <v>0</v>
      </c>
      <c r="L157" s="68" t="str">
        <f t="shared" si="135"/>
        <v>0</v>
      </c>
      <c r="M157" s="70">
        <f>IFERROR(VLOOKUP(D157,'Individual Events'!$B$4:$J$122,4,FALSE),0)</f>
        <v>0</v>
      </c>
      <c r="N157" s="68" t="str">
        <f t="shared" si="135"/>
        <v>0</v>
      </c>
      <c r="O157" s="70">
        <f>IFERROR(VLOOKUP(E157,'Individual Events'!$B$4:$J$122,4,FALSE),0)</f>
        <v>0</v>
      </c>
      <c r="P157" s="68" t="str">
        <f t="shared" ref="P157" si="159">LEFT(O157,3)</f>
        <v>0</v>
      </c>
    </row>
    <row r="158" spans="1:16" x14ac:dyDescent="0.3">
      <c r="A158" s="6"/>
      <c r="B158" s="6"/>
      <c r="C158" s="6"/>
      <c r="D158" s="6"/>
      <c r="E158" s="6"/>
      <c r="F158" s="68">
        <f>IFERROR(VLOOKUP(C158,'Individual Events'!$B$4:$J$122,8,FALSE),0)</f>
        <v>0</v>
      </c>
      <c r="G158" s="68">
        <f>IFERROR(VLOOKUP(D158,'Individual Events'!$B$4:$J$122,8,FALSE),0)</f>
        <v>0</v>
      </c>
      <c r="H158" s="68">
        <f>IFERROR(VLOOKUP(E158,'Individual Events'!$B$4:$J$122,8,FALSE),0)</f>
        <v>0</v>
      </c>
      <c r="I158" s="68">
        <f t="shared" si="133"/>
        <v>0</v>
      </c>
      <c r="J158" s="69"/>
      <c r="K158" s="70">
        <f>IFERROR(VLOOKUP(C158,'Individual Events'!$B$4:$J$122,4,FALSE),0)</f>
        <v>0</v>
      </c>
      <c r="L158" s="68" t="str">
        <f t="shared" si="135"/>
        <v>0</v>
      </c>
      <c r="M158" s="70">
        <f>IFERROR(VLOOKUP(D158,'Individual Events'!$B$4:$J$122,4,FALSE),0)</f>
        <v>0</v>
      </c>
      <c r="N158" s="68" t="str">
        <f t="shared" si="135"/>
        <v>0</v>
      </c>
      <c r="O158" s="70">
        <f>IFERROR(VLOOKUP(E158,'Individual Events'!$B$4:$J$122,4,FALSE),0)</f>
        <v>0</v>
      </c>
      <c r="P158" s="68" t="str">
        <f t="shared" ref="P158" si="160">LEFT(O158,3)</f>
        <v>0</v>
      </c>
    </row>
    <row r="159" spans="1:16" x14ac:dyDescent="0.3">
      <c r="A159" s="6"/>
      <c r="B159" s="6"/>
      <c r="C159" s="6"/>
      <c r="D159" s="6"/>
      <c r="E159" s="6"/>
      <c r="F159" s="68">
        <f>IFERROR(VLOOKUP(C159,'Individual Events'!$B$4:$J$122,8,FALSE),0)</f>
        <v>0</v>
      </c>
      <c r="G159" s="68">
        <f>IFERROR(VLOOKUP(D159,'Individual Events'!$B$4:$J$122,8,FALSE),0)</f>
        <v>0</v>
      </c>
      <c r="H159" s="68">
        <f>IFERROR(VLOOKUP(E159,'Individual Events'!$B$4:$J$122,8,FALSE),0)</f>
        <v>0</v>
      </c>
      <c r="I159" s="68">
        <f t="shared" si="133"/>
        <v>0</v>
      </c>
      <c r="J159" s="69"/>
      <c r="K159" s="70">
        <f>IFERROR(VLOOKUP(C159,'Individual Events'!$B$4:$J$122,4,FALSE),0)</f>
        <v>0</v>
      </c>
      <c r="L159" s="68" t="str">
        <f t="shared" si="135"/>
        <v>0</v>
      </c>
      <c r="M159" s="70">
        <f>IFERROR(VLOOKUP(D159,'Individual Events'!$B$4:$J$122,4,FALSE),0)</f>
        <v>0</v>
      </c>
      <c r="N159" s="68" t="str">
        <f t="shared" si="135"/>
        <v>0</v>
      </c>
      <c r="O159" s="70">
        <f>IFERROR(VLOOKUP(E159,'Individual Events'!$B$4:$J$122,4,FALSE),0)</f>
        <v>0</v>
      </c>
      <c r="P159" s="68" t="str">
        <f t="shared" ref="P159" si="161">LEFT(O159,3)</f>
        <v>0</v>
      </c>
    </row>
    <row r="160" spans="1:16" x14ac:dyDescent="0.3">
      <c r="A160" s="6"/>
      <c r="B160" s="6"/>
      <c r="C160" s="6"/>
      <c r="D160" s="6"/>
      <c r="E160" s="6"/>
      <c r="F160" s="68">
        <f>IFERROR(VLOOKUP(C160,'Individual Events'!$B$4:$J$122,8,FALSE),0)</f>
        <v>0</v>
      </c>
      <c r="G160" s="68">
        <f>IFERROR(VLOOKUP(D160,'Individual Events'!$B$4:$J$122,8,FALSE),0)</f>
        <v>0</v>
      </c>
      <c r="H160" s="68">
        <f>IFERROR(VLOOKUP(E160,'Individual Events'!$B$4:$J$122,8,FALSE),0)</f>
        <v>0</v>
      </c>
      <c r="I160" s="68">
        <f t="shared" si="133"/>
        <v>0</v>
      </c>
      <c r="J160" s="69"/>
      <c r="K160" s="70">
        <f>IFERROR(VLOOKUP(C160,'Individual Events'!$B$4:$J$122,4,FALSE),0)</f>
        <v>0</v>
      </c>
      <c r="L160" s="68" t="str">
        <f t="shared" si="135"/>
        <v>0</v>
      </c>
      <c r="M160" s="70">
        <f>IFERROR(VLOOKUP(D160,'Individual Events'!$B$4:$J$122,4,FALSE),0)</f>
        <v>0</v>
      </c>
      <c r="N160" s="68" t="str">
        <f t="shared" si="135"/>
        <v>0</v>
      </c>
      <c r="O160" s="70">
        <f>IFERROR(VLOOKUP(E160,'Individual Events'!$B$4:$J$122,4,FALSE),0)</f>
        <v>0</v>
      </c>
      <c r="P160" s="68" t="str">
        <f t="shared" ref="P160" si="162">LEFT(O160,3)</f>
        <v>0</v>
      </c>
    </row>
    <row r="161" spans="1:16" x14ac:dyDescent="0.3">
      <c r="A161" s="6"/>
      <c r="B161" s="6"/>
      <c r="C161" s="6"/>
      <c r="D161" s="6"/>
      <c r="E161" s="6"/>
      <c r="F161" s="68">
        <f>IFERROR(VLOOKUP(C161,'Individual Events'!$B$4:$J$122,8,FALSE),0)</f>
        <v>0</v>
      </c>
      <c r="G161" s="68">
        <f>IFERROR(VLOOKUP(D161,'Individual Events'!$B$4:$J$122,8,FALSE),0)</f>
        <v>0</v>
      </c>
      <c r="H161" s="68">
        <f>IFERROR(VLOOKUP(E161,'Individual Events'!$B$4:$J$122,8,FALSE),0)</f>
        <v>0</v>
      </c>
      <c r="I161" s="68">
        <f t="shared" si="133"/>
        <v>0</v>
      </c>
      <c r="J161" s="69"/>
      <c r="K161" s="70">
        <f>IFERROR(VLOOKUP(C161,'Individual Events'!$B$4:$J$122,4,FALSE),0)</f>
        <v>0</v>
      </c>
      <c r="L161" s="68" t="str">
        <f t="shared" si="135"/>
        <v>0</v>
      </c>
      <c r="M161" s="70">
        <f>IFERROR(VLOOKUP(D161,'Individual Events'!$B$4:$J$122,4,FALSE),0)</f>
        <v>0</v>
      </c>
      <c r="N161" s="68" t="str">
        <f t="shared" si="135"/>
        <v>0</v>
      </c>
      <c r="O161" s="70">
        <f>IFERROR(VLOOKUP(E161,'Individual Events'!$B$4:$J$122,4,FALSE),0)</f>
        <v>0</v>
      </c>
      <c r="P161" s="68" t="str">
        <f t="shared" ref="P161" si="163">LEFT(O161,3)</f>
        <v>0</v>
      </c>
    </row>
    <row r="162" spans="1:16" x14ac:dyDescent="0.3">
      <c r="A162" s="6"/>
      <c r="B162" s="6"/>
      <c r="C162" s="6"/>
      <c r="D162" s="6"/>
      <c r="E162" s="6"/>
      <c r="F162" s="68">
        <f>IFERROR(VLOOKUP(C162,'Individual Events'!$B$4:$J$122,8,FALSE),0)</f>
        <v>0</v>
      </c>
      <c r="G162" s="68">
        <f>IFERROR(VLOOKUP(D162,'Individual Events'!$B$4:$J$122,8,FALSE),0)</f>
        <v>0</v>
      </c>
      <c r="H162" s="68">
        <f>IFERROR(VLOOKUP(E162,'Individual Events'!$B$4:$J$122,8,FALSE),0)</f>
        <v>0</v>
      </c>
      <c r="I162" s="68">
        <f t="shared" si="133"/>
        <v>0</v>
      </c>
      <c r="J162" s="69"/>
      <c r="K162" s="70">
        <f>IFERROR(VLOOKUP(C162,'Individual Events'!$B$4:$J$122,4,FALSE),0)</f>
        <v>0</v>
      </c>
      <c r="L162" s="68" t="str">
        <f t="shared" si="135"/>
        <v>0</v>
      </c>
      <c r="M162" s="70">
        <f>IFERROR(VLOOKUP(D162,'Individual Events'!$B$4:$J$122,4,FALSE),0)</f>
        <v>0</v>
      </c>
      <c r="N162" s="68" t="str">
        <f t="shared" si="135"/>
        <v>0</v>
      </c>
      <c r="O162" s="70">
        <f>IFERROR(VLOOKUP(E162,'Individual Events'!$B$4:$J$122,4,FALSE),0)</f>
        <v>0</v>
      </c>
      <c r="P162" s="68" t="str">
        <f t="shared" ref="P162" si="164">LEFT(O162,3)</f>
        <v>0</v>
      </c>
    </row>
    <row r="163" spans="1:16" x14ac:dyDescent="0.3">
      <c r="A163" s="6"/>
      <c r="B163" s="6"/>
      <c r="C163" s="6"/>
      <c r="D163" s="6"/>
      <c r="E163" s="6"/>
      <c r="F163" s="68">
        <f>IFERROR(VLOOKUP(C163,'Individual Events'!$B$4:$J$122,8,FALSE),0)</f>
        <v>0</v>
      </c>
      <c r="G163" s="68">
        <f>IFERROR(VLOOKUP(D163,'Individual Events'!$B$4:$J$122,8,FALSE),0)</f>
        <v>0</v>
      </c>
      <c r="H163" s="68">
        <f>IFERROR(VLOOKUP(E163,'Individual Events'!$B$4:$J$122,8,FALSE),0)</f>
        <v>0</v>
      </c>
      <c r="I163" s="68">
        <f t="shared" si="133"/>
        <v>0</v>
      </c>
      <c r="J163" s="69"/>
      <c r="K163" s="70">
        <f>IFERROR(VLOOKUP(C163,'Individual Events'!$B$4:$J$122,4,FALSE),0)</f>
        <v>0</v>
      </c>
      <c r="L163" s="68" t="str">
        <f t="shared" si="135"/>
        <v>0</v>
      </c>
      <c r="M163" s="70">
        <f>IFERROR(VLOOKUP(D163,'Individual Events'!$B$4:$J$122,4,FALSE),0)</f>
        <v>0</v>
      </c>
      <c r="N163" s="68" t="str">
        <f t="shared" si="135"/>
        <v>0</v>
      </c>
      <c r="O163" s="70">
        <f>IFERROR(VLOOKUP(E163,'Individual Events'!$B$4:$J$122,4,FALSE),0)</f>
        <v>0</v>
      </c>
      <c r="P163" s="68" t="str">
        <f t="shared" ref="P163" si="165">LEFT(O163,3)</f>
        <v>0</v>
      </c>
    </row>
    <row r="164" spans="1:16" x14ac:dyDescent="0.3">
      <c r="A164" s="6"/>
      <c r="B164" s="6"/>
      <c r="C164" s="6"/>
      <c r="D164" s="6"/>
      <c r="E164" s="6"/>
      <c r="F164" s="68">
        <f>IFERROR(VLOOKUP(C164,'Individual Events'!$B$4:$J$122,8,FALSE),0)</f>
        <v>0</v>
      </c>
      <c r="G164" s="68">
        <f>IFERROR(VLOOKUP(D164,'Individual Events'!$B$4:$J$122,8,FALSE),0)</f>
        <v>0</v>
      </c>
      <c r="H164" s="68">
        <f>IFERROR(VLOOKUP(E164,'Individual Events'!$B$4:$J$122,8,FALSE),0)</f>
        <v>0</v>
      </c>
      <c r="I164" s="68">
        <f t="shared" si="133"/>
        <v>0</v>
      </c>
      <c r="J164" s="69"/>
      <c r="K164" s="70">
        <f>IFERROR(VLOOKUP(C164,'Individual Events'!$B$4:$J$122,4,FALSE),0)</f>
        <v>0</v>
      </c>
      <c r="L164" s="68" t="str">
        <f t="shared" si="135"/>
        <v>0</v>
      </c>
      <c r="M164" s="70">
        <f>IFERROR(VLOOKUP(D164,'Individual Events'!$B$4:$J$122,4,FALSE),0)</f>
        <v>0</v>
      </c>
      <c r="N164" s="68" t="str">
        <f t="shared" si="135"/>
        <v>0</v>
      </c>
      <c r="O164" s="70">
        <f>IFERROR(VLOOKUP(E164,'Individual Events'!$B$4:$J$122,4,FALSE),0)</f>
        <v>0</v>
      </c>
      <c r="P164" s="68" t="str">
        <f t="shared" ref="P164" si="166">LEFT(O164,3)</f>
        <v>0</v>
      </c>
    </row>
    <row r="165" spans="1:16" x14ac:dyDescent="0.3">
      <c r="A165" s="6"/>
      <c r="B165" s="6"/>
      <c r="C165" s="6"/>
      <c r="D165" s="6"/>
      <c r="E165" s="6"/>
      <c r="F165" s="68">
        <f>IFERROR(VLOOKUP(C165,'Individual Events'!$B$4:$J$122,8,FALSE),0)</f>
        <v>0</v>
      </c>
      <c r="G165" s="68">
        <f>IFERROR(VLOOKUP(D165,'Individual Events'!$B$4:$J$122,8,FALSE),0)</f>
        <v>0</v>
      </c>
      <c r="H165" s="68">
        <f>IFERROR(VLOOKUP(E165,'Individual Events'!$B$4:$J$122,8,FALSE),0)</f>
        <v>0</v>
      </c>
      <c r="I165" s="68">
        <f t="shared" ref="I165:I196" si="167">IF((COUNTBLANK(C165))+(COUNTBLANK(D165))+(COUNTBLANK(E165))&lt;2,(F165+G165+H165)*0.9,(F165+G165+H165))</f>
        <v>0</v>
      </c>
      <c r="J165" s="69"/>
      <c r="K165" s="70">
        <f>IFERROR(VLOOKUP(C165,'Individual Events'!$B$4:$J$122,4,FALSE),0)</f>
        <v>0</v>
      </c>
      <c r="L165" s="68" t="str">
        <f t="shared" si="135"/>
        <v>0</v>
      </c>
      <c r="M165" s="70">
        <f>IFERROR(VLOOKUP(D165,'Individual Events'!$B$4:$J$122,4,FALSE),0)</f>
        <v>0</v>
      </c>
      <c r="N165" s="68" t="str">
        <f t="shared" si="135"/>
        <v>0</v>
      </c>
      <c r="O165" s="70">
        <f>IFERROR(VLOOKUP(E165,'Individual Events'!$B$4:$J$122,4,FALSE),0)</f>
        <v>0</v>
      </c>
      <c r="P165" s="68" t="str">
        <f t="shared" ref="P165" si="168">LEFT(O165,3)</f>
        <v>0</v>
      </c>
    </row>
    <row r="166" spans="1:16" x14ac:dyDescent="0.3">
      <c r="A166" s="6"/>
      <c r="B166" s="6"/>
      <c r="C166" s="6"/>
      <c r="D166" s="6"/>
      <c r="E166" s="6"/>
      <c r="F166" s="68">
        <f>IFERROR(VLOOKUP(C166,'Individual Events'!$B$4:$J$122,8,FALSE),0)</f>
        <v>0</v>
      </c>
      <c r="G166" s="68">
        <f>IFERROR(VLOOKUP(D166,'Individual Events'!$B$4:$J$122,8,FALSE),0)</f>
        <v>0</v>
      </c>
      <c r="H166" s="68">
        <f>IFERROR(VLOOKUP(E166,'Individual Events'!$B$4:$J$122,8,FALSE),0)</f>
        <v>0</v>
      </c>
      <c r="I166" s="68">
        <f t="shared" si="167"/>
        <v>0</v>
      </c>
      <c r="J166" s="69"/>
      <c r="K166" s="70">
        <f>IFERROR(VLOOKUP(C166,'Individual Events'!$B$4:$J$122,4,FALSE),0)</f>
        <v>0</v>
      </c>
      <c r="L166" s="68" t="str">
        <f t="shared" si="135"/>
        <v>0</v>
      </c>
      <c r="M166" s="70">
        <f>IFERROR(VLOOKUP(D166,'Individual Events'!$B$4:$J$122,4,FALSE),0)</f>
        <v>0</v>
      </c>
      <c r="N166" s="68" t="str">
        <f t="shared" si="135"/>
        <v>0</v>
      </c>
      <c r="O166" s="70">
        <f>IFERROR(VLOOKUP(E166,'Individual Events'!$B$4:$J$122,4,FALSE),0)</f>
        <v>0</v>
      </c>
      <c r="P166" s="68" t="str">
        <f t="shared" ref="P166" si="169">LEFT(O166,3)</f>
        <v>0</v>
      </c>
    </row>
    <row r="167" spans="1:16" x14ac:dyDescent="0.3">
      <c r="A167" s="6"/>
      <c r="B167" s="6"/>
      <c r="C167" s="6"/>
      <c r="D167" s="6"/>
      <c r="E167" s="6"/>
      <c r="F167" s="68">
        <f>IFERROR(VLOOKUP(C167,'Individual Events'!$B$4:$J$122,8,FALSE),0)</f>
        <v>0</v>
      </c>
      <c r="G167" s="68">
        <f>IFERROR(VLOOKUP(D167,'Individual Events'!$B$4:$J$122,8,FALSE),0)</f>
        <v>0</v>
      </c>
      <c r="H167" s="68">
        <f>IFERROR(VLOOKUP(E167,'Individual Events'!$B$4:$J$122,8,FALSE),0)</f>
        <v>0</v>
      </c>
      <c r="I167" s="68">
        <f t="shared" si="167"/>
        <v>0</v>
      </c>
      <c r="J167" s="69"/>
      <c r="K167" s="70">
        <f>IFERROR(VLOOKUP(C167,'Individual Events'!$B$4:$J$122,4,FALSE),0)</f>
        <v>0</v>
      </c>
      <c r="L167" s="68" t="str">
        <f t="shared" si="135"/>
        <v>0</v>
      </c>
      <c r="M167" s="70">
        <f>IFERROR(VLOOKUP(D167,'Individual Events'!$B$4:$J$122,4,FALSE),0)</f>
        <v>0</v>
      </c>
      <c r="N167" s="68" t="str">
        <f t="shared" si="135"/>
        <v>0</v>
      </c>
      <c r="O167" s="70">
        <f>IFERROR(VLOOKUP(E167,'Individual Events'!$B$4:$J$122,4,FALSE),0)</f>
        <v>0</v>
      </c>
      <c r="P167" s="68" t="str">
        <f t="shared" ref="P167" si="170">LEFT(O167,3)</f>
        <v>0</v>
      </c>
    </row>
    <row r="168" spans="1:16" x14ac:dyDescent="0.3">
      <c r="A168" s="6"/>
      <c r="B168" s="6"/>
      <c r="C168" s="6"/>
      <c r="D168" s="6"/>
      <c r="E168" s="6"/>
      <c r="F168" s="68">
        <f>IFERROR(VLOOKUP(C168,'Individual Events'!$B$4:$J$122,8,FALSE),0)</f>
        <v>0</v>
      </c>
      <c r="G168" s="68">
        <f>IFERROR(VLOOKUP(D168,'Individual Events'!$B$4:$J$122,8,FALSE),0)</f>
        <v>0</v>
      </c>
      <c r="H168" s="68">
        <f>IFERROR(VLOOKUP(E168,'Individual Events'!$B$4:$J$122,8,FALSE),0)</f>
        <v>0</v>
      </c>
      <c r="I168" s="68">
        <f t="shared" si="167"/>
        <v>0</v>
      </c>
      <c r="J168" s="69"/>
      <c r="K168" s="70">
        <f>IFERROR(VLOOKUP(C168,'Individual Events'!$B$4:$J$122,4,FALSE),0)</f>
        <v>0</v>
      </c>
      <c r="L168" s="68" t="str">
        <f t="shared" si="135"/>
        <v>0</v>
      </c>
      <c r="M168" s="70">
        <f>IFERROR(VLOOKUP(D168,'Individual Events'!$B$4:$J$122,4,FALSE),0)</f>
        <v>0</v>
      </c>
      <c r="N168" s="68" t="str">
        <f t="shared" si="135"/>
        <v>0</v>
      </c>
      <c r="O168" s="70">
        <f>IFERROR(VLOOKUP(E168,'Individual Events'!$B$4:$J$122,4,FALSE),0)</f>
        <v>0</v>
      </c>
      <c r="P168" s="68" t="str">
        <f t="shared" ref="P168" si="171">LEFT(O168,3)</f>
        <v>0</v>
      </c>
    </row>
    <row r="169" spans="1:16" x14ac:dyDescent="0.3">
      <c r="A169" s="6"/>
      <c r="B169" s="6"/>
      <c r="C169" s="6"/>
      <c r="D169" s="6"/>
      <c r="E169" s="6"/>
      <c r="F169" s="68">
        <f>IFERROR(VLOOKUP(C169,'Individual Events'!$B$4:$J$122,8,FALSE),0)</f>
        <v>0</v>
      </c>
      <c r="G169" s="68">
        <f>IFERROR(VLOOKUP(D169,'Individual Events'!$B$4:$J$122,8,FALSE),0)</f>
        <v>0</v>
      </c>
      <c r="H169" s="68">
        <f>IFERROR(VLOOKUP(E169,'Individual Events'!$B$4:$J$122,8,FALSE),0)</f>
        <v>0</v>
      </c>
      <c r="I169" s="68">
        <f t="shared" si="167"/>
        <v>0</v>
      </c>
      <c r="J169" s="69"/>
      <c r="K169" s="70">
        <f>IFERROR(VLOOKUP(C169,'Individual Events'!$B$4:$J$122,4,FALSE),0)</f>
        <v>0</v>
      </c>
      <c r="L169" s="68" t="str">
        <f t="shared" si="135"/>
        <v>0</v>
      </c>
      <c r="M169" s="70">
        <f>IFERROR(VLOOKUP(D169,'Individual Events'!$B$4:$J$122,4,FALSE),0)</f>
        <v>0</v>
      </c>
      <c r="N169" s="68" t="str">
        <f t="shared" si="135"/>
        <v>0</v>
      </c>
      <c r="O169" s="70">
        <f>IFERROR(VLOOKUP(E169,'Individual Events'!$B$4:$J$122,4,FALSE),0)</f>
        <v>0</v>
      </c>
      <c r="P169" s="68" t="str">
        <f t="shared" ref="P169" si="172">LEFT(O169,3)</f>
        <v>0</v>
      </c>
    </row>
    <row r="170" spans="1:16" x14ac:dyDescent="0.3">
      <c r="A170" s="6"/>
      <c r="B170" s="6"/>
      <c r="C170" s="6"/>
      <c r="D170" s="6"/>
      <c r="E170" s="6"/>
      <c r="F170" s="68">
        <f>IFERROR(VLOOKUP(C170,'Individual Events'!$B$4:$J$122,8,FALSE),0)</f>
        <v>0</v>
      </c>
      <c r="G170" s="68">
        <f>IFERROR(VLOOKUP(D170,'Individual Events'!$B$4:$J$122,8,FALSE),0)</f>
        <v>0</v>
      </c>
      <c r="H170" s="68">
        <f>IFERROR(VLOOKUP(E170,'Individual Events'!$B$4:$J$122,8,FALSE),0)</f>
        <v>0</v>
      </c>
      <c r="I170" s="68">
        <f t="shared" si="167"/>
        <v>0</v>
      </c>
      <c r="J170" s="69"/>
      <c r="K170" s="70">
        <f>IFERROR(VLOOKUP(C170,'Individual Events'!$B$4:$J$122,4,FALSE),0)</f>
        <v>0</v>
      </c>
      <c r="L170" s="68" t="str">
        <f t="shared" si="135"/>
        <v>0</v>
      </c>
      <c r="M170" s="70">
        <f>IFERROR(VLOOKUP(D170,'Individual Events'!$B$4:$J$122,4,FALSE),0)</f>
        <v>0</v>
      </c>
      <c r="N170" s="68" t="str">
        <f t="shared" si="135"/>
        <v>0</v>
      </c>
      <c r="O170" s="70">
        <f>IFERROR(VLOOKUP(E170,'Individual Events'!$B$4:$J$122,4,FALSE),0)</f>
        <v>0</v>
      </c>
      <c r="P170" s="68" t="str">
        <f t="shared" ref="P170" si="173">LEFT(O170,3)</f>
        <v>0</v>
      </c>
    </row>
    <row r="171" spans="1:16" x14ac:dyDescent="0.3">
      <c r="A171" s="6"/>
      <c r="B171" s="6"/>
      <c r="C171" s="6"/>
      <c r="D171" s="6"/>
      <c r="E171" s="6"/>
      <c r="F171" s="68">
        <f>IFERROR(VLOOKUP(C171,'Individual Events'!$B$4:$J$122,8,FALSE),0)</f>
        <v>0</v>
      </c>
      <c r="G171" s="68">
        <f>IFERROR(VLOOKUP(D171,'Individual Events'!$B$4:$J$122,8,FALSE),0)</f>
        <v>0</v>
      </c>
      <c r="H171" s="68">
        <f>IFERROR(VLOOKUP(E171,'Individual Events'!$B$4:$J$122,8,FALSE),0)</f>
        <v>0</v>
      </c>
      <c r="I171" s="68">
        <f t="shared" si="167"/>
        <v>0</v>
      </c>
      <c r="J171" s="69"/>
      <c r="K171" s="70">
        <f>IFERROR(VLOOKUP(C171,'Individual Events'!$B$4:$J$122,4,FALSE),0)</f>
        <v>0</v>
      </c>
      <c r="L171" s="68" t="str">
        <f t="shared" si="135"/>
        <v>0</v>
      </c>
      <c r="M171" s="70">
        <f>IFERROR(VLOOKUP(D171,'Individual Events'!$B$4:$J$122,4,FALSE),0)</f>
        <v>0</v>
      </c>
      <c r="N171" s="68" t="str">
        <f t="shared" si="135"/>
        <v>0</v>
      </c>
      <c r="O171" s="70">
        <f>IFERROR(VLOOKUP(E171,'Individual Events'!$B$4:$J$122,4,FALSE),0)</f>
        <v>0</v>
      </c>
      <c r="P171" s="68" t="str">
        <f t="shared" ref="P171" si="174">LEFT(O171,3)</f>
        <v>0</v>
      </c>
    </row>
    <row r="172" spans="1:16" x14ac:dyDescent="0.3">
      <c r="A172" s="6"/>
      <c r="B172" s="6"/>
      <c r="C172" s="6"/>
      <c r="D172" s="6"/>
      <c r="E172" s="6"/>
      <c r="F172" s="68">
        <f>IFERROR(VLOOKUP(C172,'Individual Events'!$B$4:$J$122,8,FALSE),0)</f>
        <v>0</v>
      </c>
      <c r="G172" s="68">
        <f>IFERROR(VLOOKUP(D172,'Individual Events'!$B$4:$J$122,8,FALSE),0)</f>
        <v>0</v>
      </c>
      <c r="H172" s="68">
        <f>IFERROR(VLOOKUP(E172,'Individual Events'!$B$4:$J$122,8,FALSE),0)</f>
        <v>0</v>
      </c>
      <c r="I172" s="68">
        <f t="shared" si="167"/>
        <v>0</v>
      </c>
      <c r="J172" s="69"/>
      <c r="K172" s="70">
        <f>IFERROR(VLOOKUP(C172,'Individual Events'!$B$4:$J$122,4,FALSE),0)</f>
        <v>0</v>
      </c>
      <c r="L172" s="68" t="str">
        <f t="shared" si="135"/>
        <v>0</v>
      </c>
      <c r="M172" s="70">
        <f>IFERROR(VLOOKUP(D172,'Individual Events'!$B$4:$J$122,4,FALSE),0)</f>
        <v>0</v>
      </c>
      <c r="N172" s="68" t="str">
        <f t="shared" si="135"/>
        <v>0</v>
      </c>
      <c r="O172" s="70">
        <f>IFERROR(VLOOKUP(E172,'Individual Events'!$B$4:$J$122,4,FALSE),0)</f>
        <v>0</v>
      </c>
      <c r="P172" s="68" t="str">
        <f t="shared" ref="P172" si="175">LEFT(O172,3)</f>
        <v>0</v>
      </c>
    </row>
    <row r="173" spans="1:16" x14ac:dyDescent="0.3">
      <c r="A173" s="6"/>
      <c r="B173" s="6"/>
      <c r="C173" s="6"/>
      <c r="D173" s="6"/>
      <c r="E173" s="6"/>
      <c r="F173" s="68">
        <f>IFERROR(VLOOKUP(C173,'Individual Events'!$B$4:$J$122,8,FALSE),0)</f>
        <v>0</v>
      </c>
      <c r="G173" s="68">
        <f>IFERROR(VLOOKUP(D173,'Individual Events'!$B$4:$J$122,8,FALSE),0)</f>
        <v>0</v>
      </c>
      <c r="H173" s="68">
        <f>IFERROR(VLOOKUP(E173,'Individual Events'!$B$4:$J$122,8,FALSE),0)</f>
        <v>0</v>
      </c>
      <c r="I173" s="68">
        <f t="shared" si="167"/>
        <v>0</v>
      </c>
      <c r="J173" s="69"/>
      <c r="K173" s="70">
        <f>IFERROR(VLOOKUP(C173,'Individual Events'!$B$4:$J$122,4,FALSE),0)</f>
        <v>0</v>
      </c>
      <c r="L173" s="68" t="str">
        <f t="shared" si="135"/>
        <v>0</v>
      </c>
      <c r="M173" s="70">
        <f>IFERROR(VLOOKUP(D173,'Individual Events'!$B$4:$J$122,4,FALSE),0)</f>
        <v>0</v>
      </c>
      <c r="N173" s="68" t="str">
        <f t="shared" si="135"/>
        <v>0</v>
      </c>
      <c r="O173" s="70">
        <f>IFERROR(VLOOKUP(E173,'Individual Events'!$B$4:$J$122,4,FALSE),0)</f>
        <v>0</v>
      </c>
      <c r="P173" s="68" t="str">
        <f t="shared" ref="P173" si="176">LEFT(O173,3)</f>
        <v>0</v>
      </c>
    </row>
    <row r="174" spans="1:16" x14ac:dyDescent="0.3">
      <c r="A174" s="6"/>
      <c r="B174" s="6"/>
      <c r="C174" s="6"/>
      <c r="D174" s="6"/>
      <c r="E174" s="6"/>
      <c r="F174" s="68">
        <f>IFERROR(VLOOKUP(C174,'Individual Events'!$B$4:$J$122,8,FALSE),0)</f>
        <v>0</v>
      </c>
      <c r="G174" s="68">
        <f>IFERROR(VLOOKUP(D174,'Individual Events'!$B$4:$J$122,8,FALSE),0)</f>
        <v>0</v>
      </c>
      <c r="H174" s="68">
        <f>IFERROR(VLOOKUP(E174,'Individual Events'!$B$4:$J$122,8,FALSE),0)</f>
        <v>0</v>
      </c>
      <c r="I174" s="68">
        <f t="shared" si="167"/>
        <v>0</v>
      </c>
      <c r="J174" s="69"/>
      <c r="K174" s="70">
        <f>IFERROR(VLOOKUP(C174,'Individual Events'!$B$4:$J$122,4,FALSE),0)</f>
        <v>0</v>
      </c>
      <c r="L174" s="68" t="str">
        <f t="shared" si="135"/>
        <v>0</v>
      </c>
      <c r="M174" s="70">
        <f>IFERROR(VLOOKUP(D174,'Individual Events'!$B$4:$J$122,4,FALSE),0)</f>
        <v>0</v>
      </c>
      <c r="N174" s="68" t="str">
        <f t="shared" si="135"/>
        <v>0</v>
      </c>
      <c r="O174" s="70">
        <f>IFERROR(VLOOKUP(E174,'Individual Events'!$B$4:$J$122,4,FALSE),0)</f>
        <v>0</v>
      </c>
      <c r="P174" s="68" t="str">
        <f t="shared" ref="P174" si="177">LEFT(O174,3)</f>
        <v>0</v>
      </c>
    </row>
    <row r="175" spans="1:16" x14ac:dyDescent="0.3">
      <c r="A175" s="6"/>
      <c r="B175" s="6"/>
      <c r="C175" s="6"/>
      <c r="D175" s="6"/>
      <c r="E175" s="6"/>
      <c r="F175" s="68">
        <f>IFERROR(VLOOKUP(C175,'Individual Events'!$B$4:$J$122,8,FALSE),0)</f>
        <v>0</v>
      </c>
      <c r="G175" s="68">
        <f>IFERROR(VLOOKUP(D175,'Individual Events'!$B$4:$J$122,8,FALSE),0)</f>
        <v>0</v>
      </c>
      <c r="H175" s="68">
        <f>IFERROR(VLOOKUP(E175,'Individual Events'!$B$4:$J$122,8,FALSE),0)</f>
        <v>0</v>
      </c>
      <c r="I175" s="68">
        <f t="shared" si="167"/>
        <v>0</v>
      </c>
      <c r="J175" s="69"/>
      <c r="K175" s="70">
        <f>IFERROR(VLOOKUP(C175,'Individual Events'!$B$4:$J$122,4,FALSE),0)</f>
        <v>0</v>
      </c>
      <c r="L175" s="68" t="str">
        <f t="shared" si="135"/>
        <v>0</v>
      </c>
      <c r="M175" s="70">
        <f>IFERROR(VLOOKUP(D175,'Individual Events'!$B$4:$J$122,4,FALSE),0)</f>
        <v>0</v>
      </c>
      <c r="N175" s="68" t="str">
        <f t="shared" si="135"/>
        <v>0</v>
      </c>
      <c r="O175" s="70">
        <f>IFERROR(VLOOKUP(E175,'Individual Events'!$B$4:$J$122,4,FALSE),0)</f>
        <v>0</v>
      </c>
      <c r="P175" s="68" t="str">
        <f t="shared" ref="P175" si="178">LEFT(O175,3)</f>
        <v>0</v>
      </c>
    </row>
    <row r="176" spans="1:16" x14ac:dyDescent="0.3">
      <c r="A176" s="6"/>
      <c r="B176" s="6"/>
      <c r="C176" s="6"/>
      <c r="D176" s="6"/>
      <c r="E176" s="6"/>
      <c r="F176" s="68">
        <f>IFERROR(VLOOKUP(C176,'Individual Events'!$B$4:$J$122,8,FALSE),0)</f>
        <v>0</v>
      </c>
      <c r="G176" s="68">
        <f>IFERROR(VLOOKUP(D176,'Individual Events'!$B$4:$J$122,8,FALSE),0)</f>
        <v>0</v>
      </c>
      <c r="H176" s="68">
        <f>IFERROR(VLOOKUP(E176,'Individual Events'!$B$4:$J$122,8,FALSE),0)</f>
        <v>0</v>
      </c>
      <c r="I176" s="68">
        <f t="shared" si="167"/>
        <v>0</v>
      </c>
      <c r="J176" s="69"/>
      <c r="K176" s="70">
        <f>IFERROR(VLOOKUP(C176,'Individual Events'!$B$4:$J$122,4,FALSE),0)</f>
        <v>0</v>
      </c>
      <c r="L176" s="68" t="str">
        <f t="shared" si="135"/>
        <v>0</v>
      </c>
      <c r="M176" s="70">
        <f>IFERROR(VLOOKUP(D176,'Individual Events'!$B$4:$J$122,4,FALSE),0)</f>
        <v>0</v>
      </c>
      <c r="N176" s="68" t="str">
        <f t="shared" si="135"/>
        <v>0</v>
      </c>
      <c r="O176" s="70">
        <f>IFERROR(VLOOKUP(E176,'Individual Events'!$B$4:$J$122,4,FALSE),0)</f>
        <v>0</v>
      </c>
      <c r="P176" s="68" t="str">
        <f t="shared" ref="P176" si="179">LEFT(O176,3)</f>
        <v>0</v>
      </c>
    </row>
    <row r="177" spans="1:16" x14ac:dyDescent="0.3">
      <c r="A177" s="6"/>
      <c r="B177" s="6"/>
      <c r="C177" s="6"/>
      <c r="D177" s="6"/>
      <c r="E177" s="6"/>
      <c r="F177" s="68">
        <f>IFERROR(VLOOKUP(C177,'Individual Events'!$B$4:$J$122,8,FALSE),0)</f>
        <v>0</v>
      </c>
      <c r="G177" s="68">
        <f>IFERROR(VLOOKUP(D177,'Individual Events'!$B$4:$J$122,8,FALSE),0)</f>
        <v>0</v>
      </c>
      <c r="H177" s="68">
        <f>IFERROR(VLOOKUP(E177,'Individual Events'!$B$4:$J$122,8,FALSE),0)</f>
        <v>0</v>
      </c>
      <c r="I177" s="68">
        <f t="shared" si="167"/>
        <v>0</v>
      </c>
      <c r="J177" s="69"/>
      <c r="K177" s="70">
        <f>IFERROR(VLOOKUP(C177,'Individual Events'!$B$4:$J$122,4,FALSE),0)</f>
        <v>0</v>
      </c>
      <c r="L177" s="68" t="str">
        <f t="shared" si="135"/>
        <v>0</v>
      </c>
      <c r="M177" s="70">
        <f>IFERROR(VLOOKUP(D177,'Individual Events'!$B$4:$J$122,4,FALSE),0)</f>
        <v>0</v>
      </c>
      <c r="N177" s="68" t="str">
        <f t="shared" si="135"/>
        <v>0</v>
      </c>
      <c r="O177" s="70">
        <f>IFERROR(VLOOKUP(E177,'Individual Events'!$B$4:$J$122,4,FALSE),0)</f>
        <v>0</v>
      </c>
      <c r="P177" s="68" t="str">
        <f t="shared" ref="P177" si="180">LEFT(O177,3)</f>
        <v>0</v>
      </c>
    </row>
    <row r="178" spans="1:16" x14ac:dyDescent="0.3">
      <c r="A178" s="6"/>
      <c r="B178" s="6"/>
      <c r="C178" s="6"/>
      <c r="D178" s="6"/>
      <c r="E178" s="6"/>
      <c r="F178" s="68">
        <f>IFERROR(VLOOKUP(C178,'Individual Events'!$B$4:$J$122,8,FALSE),0)</f>
        <v>0</v>
      </c>
      <c r="G178" s="68">
        <f>IFERROR(VLOOKUP(D178,'Individual Events'!$B$4:$J$122,8,FALSE),0)</f>
        <v>0</v>
      </c>
      <c r="H178" s="68">
        <f>IFERROR(VLOOKUP(E178,'Individual Events'!$B$4:$J$122,8,FALSE),0)</f>
        <v>0</v>
      </c>
      <c r="I178" s="68">
        <f t="shared" si="167"/>
        <v>0</v>
      </c>
      <c r="J178" s="69"/>
      <c r="K178" s="70">
        <f>IFERROR(VLOOKUP(C178,'Individual Events'!$B$4:$J$122,4,FALSE),0)</f>
        <v>0</v>
      </c>
      <c r="L178" s="68" t="str">
        <f t="shared" si="135"/>
        <v>0</v>
      </c>
      <c r="M178" s="70">
        <f>IFERROR(VLOOKUP(D178,'Individual Events'!$B$4:$J$122,4,FALSE),0)</f>
        <v>0</v>
      </c>
      <c r="N178" s="68" t="str">
        <f t="shared" si="135"/>
        <v>0</v>
      </c>
      <c r="O178" s="70">
        <f>IFERROR(VLOOKUP(E178,'Individual Events'!$B$4:$J$122,4,FALSE),0)</f>
        <v>0</v>
      </c>
      <c r="P178" s="68" t="str">
        <f t="shared" ref="P178" si="181">LEFT(O178,3)</f>
        <v>0</v>
      </c>
    </row>
    <row r="179" spans="1:16" x14ac:dyDescent="0.3">
      <c r="A179" s="6"/>
      <c r="B179" s="6"/>
      <c r="C179" s="6"/>
      <c r="D179" s="6"/>
      <c r="E179" s="6"/>
      <c r="F179" s="68">
        <f>IFERROR(VLOOKUP(C179,'Individual Events'!$B$4:$J$122,8,FALSE),0)</f>
        <v>0</v>
      </c>
      <c r="G179" s="68">
        <f>IFERROR(VLOOKUP(D179,'Individual Events'!$B$4:$J$122,8,FALSE),0)</f>
        <v>0</v>
      </c>
      <c r="H179" s="68">
        <f>IFERROR(VLOOKUP(E179,'Individual Events'!$B$4:$J$122,8,FALSE),0)</f>
        <v>0</v>
      </c>
      <c r="I179" s="68">
        <f t="shared" si="167"/>
        <v>0</v>
      </c>
      <c r="J179" s="69"/>
      <c r="K179" s="70">
        <f>IFERROR(VLOOKUP(C179,'Individual Events'!$B$4:$J$122,4,FALSE),0)</f>
        <v>0</v>
      </c>
      <c r="L179" s="68" t="str">
        <f t="shared" si="135"/>
        <v>0</v>
      </c>
      <c r="M179" s="70">
        <f>IFERROR(VLOOKUP(D179,'Individual Events'!$B$4:$J$122,4,FALSE),0)</f>
        <v>0</v>
      </c>
      <c r="N179" s="68" t="str">
        <f t="shared" si="135"/>
        <v>0</v>
      </c>
      <c r="O179" s="70">
        <f>IFERROR(VLOOKUP(E179,'Individual Events'!$B$4:$J$122,4,FALSE),0)</f>
        <v>0</v>
      </c>
      <c r="P179" s="68" t="str">
        <f t="shared" ref="P179" si="182">LEFT(O179,3)</f>
        <v>0</v>
      </c>
    </row>
    <row r="180" spans="1:16" x14ac:dyDescent="0.3">
      <c r="A180" s="6"/>
      <c r="B180" s="6"/>
      <c r="C180" s="6"/>
      <c r="D180" s="6"/>
      <c r="E180" s="6"/>
      <c r="F180" s="68">
        <f>IFERROR(VLOOKUP(C180,'Individual Events'!$B$4:$J$122,8,FALSE),0)</f>
        <v>0</v>
      </c>
      <c r="G180" s="68">
        <f>IFERROR(VLOOKUP(D180,'Individual Events'!$B$4:$J$122,8,FALSE),0)</f>
        <v>0</v>
      </c>
      <c r="H180" s="68">
        <f>IFERROR(VLOOKUP(E180,'Individual Events'!$B$4:$J$122,8,FALSE),0)</f>
        <v>0</v>
      </c>
      <c r="I180" s="68">
        <f t="shared" si="167"/>
        <v>0</v>
      </c>
      <c r="J180" s="69"/>
      <c r="K180" s="70">
        <f>IFERROR(VLOOKUP(C180,'Individual Events'!$B$4:$J$122,4,FALSE),0)</f>
        <v>0</v>
      </c>
      <c r="L180" s="68" t="str">
        <f t="shared" si="135"/>
        <v>0</v>
      </c>
      <c r="M180" s="70">
        <f>IFERROR(VLOOKUP(D180,'Individual Events'!$B$4:$J$122,4,FALSE),0)</f>
        <v>0</v>
      </c>
      <c r="N180" s="68" t="str">
        <f t="shared" si="135"/>
        <v>0</v>
      </c>
      <c r="O180" s="70">
        <f>IFERROR(VLOOKUP(E180,'Individual Events'!$B$4:$J$122,4,FALSE),0)</f>
        <v>0</v>
      </c>
      <c r="P180" s="68" t="str">
        <f t="shared" ref="P180" si="183">LEFT(O180,3)</f>
        <v>0</v>
      </c>
    </row>
    <row r="181" spans="1:16" x14ac:dyDescent="0.3">
      <c r="A181" s="6"/>
      <c r="B181" s="6"/>
      <c r="C181" s="6"/>
      <c r="D181" s="6"/>
      <c r="E181" s="6"/>
      <c r="F181" s="68">
        <f>IFERROR(VLOOKUP(C181,'Individual Events'!$B$4:$J$122,8,FALSE),0)</f>
        <v>0</v>
      </c>
      <c r="G181" s="68">
        <f>IFERROR(VLOOKUP(D181,'Individual Events'!$B$4:$J$122,8,FALSE),0)</f>
        <v>0</v>
      </c>
      <c r="H181" s="68">
        <f>IFERROR(VLOOKUP(E181,'Individual Events'!$B$4:$J$122,8,FALSE),0)</f>
        <v>0</v>
      </c>
      <c r="I181" s="68">
        <f t="shared" si="167"/>
        <v>0</v>
      </c>
      <c r="J181" s="69"/>
      <c r="K181" s="70">
        <f>IFERROR(VLOOKUP(C181,'Individual Events'!$B$4:$J$122,4,FALSE),0)</f>
        <v>0</v>
      </c>
      <c r="L181" s="68" t="str">
        <f t="shared" si="135"/>
        <v>0</v>
      </c>
      <c r="M181" s="70">
        <f>IFERROR(VLOOKUP(D181,'Individual Events'!$B$4:$J$122,4,FALSE),0)</f>
        <v>0</v>
      </c>
      <c r="N181" s="68" t="str">
        <f t="shared" si="135"/>
        <v>0</v>
      </c>
      <c r="O181" s="70">
        <f>IFERROR(VLOOKUP(E181,'Individual Events'!$B$4:$J$122,4,FALSE),0)</f>
        <v>0</v>
      </c>
      <c r="P181" s="68" t="str">
        <f t="shared" ref="P181" si="184">LEFT(O181,3)</f>
        <v>0</v>
      </c>
    </row>
    <row r="182" spans="1:16" x14ac:dyDescent="0.3">
      <c r="A182" s="6"/>
      <c r="B182" s="6"/>
      <c r="C182" s="6"/>
      <c r="D182" s="6"/>
      <c r="E182" s="6"/>
      <c r="F182" s="68">
        <f>IFERROR(VLOOKUP(C182,'Individual Events'!$B$4:$J$122,8,FALSE),0)</f>
        <v>0</v>
      </c>
      <c r="G182" s="68">
        <f>IFERROR(VLOOKUP(D182,'Individual Events'!$B$4:$J$122,8,FALSE),0)</f>
        <v>0</v>
      </c>
      <c r="H182" s="68">
        <f>IFERROR(VLOOKUP(E182,'Individual Events'!$B$4:$J$122,8,FALSE),0)</f>
        <v>0</v>
      </c>
      <c r="I182" s="68">
        <f t="shared" si="167"/>
        <v>0</v>
      </c>
      <c r="J182" s="69"/>
      <c r="K182" s="70">
        <f>IFERROR(VLOOKUP(C182,'Individual Events'!$B$4:$J$122,4,FALSE),0)</f>
        <v>0</v>
      </c>
      <c r="L182" s="68" t="str">
        <f t="shared" si="135"/>
        <v>0</v>
      </c>
      <c r="M182" s="70">
        <f>IFERROR(VLOOKUP(D182,'Individual Events'!$B$4:$J$122,4,FALSE),0)</f>
        <v>0</v>
      </c>
      <c r="N182" s="68" t="str">
        <f t="shared" si="135"/>
        <v>0</v>
      </c>
      <c r="O182" s="70">
        <f>IFERROR(VLOOKUP(E182,'Individual Events'!$B$4:$J$122,4,FALSE),0)</f>
        <v>0</v>
      </c>
      <c r="P182" s="68" t="str">
        <f t="shared" ref="P182" si="185">LEFT(O182,3)</f>
        <v>0</v>
      </c>
    </row>
    <row r="183" spans="1:16" x14ac:dyDescent="0.3">
      <c r="A183" s="6"/>
      <c r="B183" s="6"/>
      <c r="C183" s="6"/>
      <c r="D183" s="6"/>
      <c r="E183" s="6"/>
      <c r="F183" s="68">
        <f>IFERROR(VLOOKUP(C183,'Individual Events'!$B$4:$J$122,8,FALSE),0)</f>
        <v>0</v>
      </c>
      <c r="G183" s="68">
        <f>IFERROR(VLOOKUP(D183,'Individual Events'!$B$4:$J$122,8,FALSE),0)</f>
        <v>0</v>
      </c>
      <c r="H183" s="68">
        <f>IFERROR(VLOOKUP(E183,'Individual Events'!$B$4:$J$122,8,FALSE),0)</f>
        <v>0</v>
      </c>
      <c r="I183" s="68">
        <f t="shared" si="167"/>
        <v>0</v>
      </c>
      <c r="J183" s="69"/>
      <c r="K183" s="70">
        <f>IFERROR(VLOOKUP(C183,'Individual Events'!$B$4:$J$122,4,FALSE),0)</f>
        <v>0</v>
      </c>
      <c r="L183" s="68" t="str">
        <f t="shared" si="135"/>
        <v>0</v>
      </c>
      <c r="M183" s="70">
        <f>IFERROR(VLOOKUP(D183,'Individual Events'!$B$4:$J$122,4,FALSE),0)</f>
        <v>0</v>
      </c>
      <c r="N183" s="68" t="str">
        <f t="shared" si="135"/>
        <v>0</v>
      </c>
      <c r="O183" s="70">
        <f>IFERROR(VLOOKUP(E183,'Individual Events'!$B$4:$J$122,4,FALSE),0)</f>
        <v>0</v>
      </c>
      <c r="P183" s="68" t="str">
        <f t="shared" ref="P183" si="186">LEFT(O183,3)</f>
        <v>0</v>
      </c>
    </row>
    <row r="184" spans="1:16" x14ac:dyDescent="0.3">
      <c r="A184" s="6"/>
      <c r="B184" s="6"/>
      <c r="C184" s="6"/>
      <c r="D184" s="6"/>
      <c r="E184" s="6"/>
      <c r="F184" s="68">
        <f>IFERROR(VLOOKUP(C184,'Individual Events'!$B$4:$J$122,8,FALSE),0)</f>
        <v>0</v>
      </c>
      <c r="G184" s="68">
        <f>IFERROR(VLOOKUP(D184,'Individual Events'!$B$4:$J$122,8,FALSE),0)</f>
        <v>0</v>
      </c>
      <c r="H184" s="68">
        <f>IFERROR(VLOOKUP(E184,'Individual Events'!$B$4:$J$122,8,FALSE),0)</f>
        <v>0</v>
      </c>
      <c r="I184" s="68">
        <f t="shared" si="167"/>
        <v>0</v>
      </c>
      <c r="J184" s="69"/>
      <c r="K184" s="70">
        <f>IFERROR(VLOOKUP(C184,'Individual Events'!$B$4:$J$122,4,FALSE),0)</f>
        <v>0</v>
      </c>
      <c r="L184" s="68" t="str">
        <f t="shared" si="135"/>
        <v>0</v>
      </c>
      <c r="M184" s="70">
        <f>IFERROR(VLOOKUP(D184,'Individual Events'!$B$4:$J$122,4,FALSE),0)</f>
        <v>0</v>
      </c>
      <c r="N184" s="68" t="str">
        <f t="shared" si="135"/>
        <v>0</v>
      </c>
      <c r="O184" s="70">
        <f>IFERROR(VLOOKUP(E184,'Individual Events'!$B$4:$J$122,4,FALSE),0)</f>
        <v>0</v>
      </c>
      <c r="P184" s="68" t="str">
        <f t="shared" ref="P184" si="187">LEFT(O184,3)</f>
        <v>0</v>
      </c>
    </row>
    <row r="185" spans="1:16" x14ac:dyDescent="0.3">
      <c r="A185" s="6"/>
      <c r="B185" s="6"/>
      <c r="C185" s="6"/>
      <c r="D185" s="6"/>
      <c r="E185" s="6"/>
      <c r="F185" s="68">
        <f>IFERROR(VLOOKUP(C185,'Individual Events'!$B$4:$J$122,8,FALSE),0)</f>
        <v>0</v>
      </c>
      <c r="G185" s="68">
        <f>IFERROR(VLOOKUP(D185,'Individual Events'!$B$4:$J$122,8,FALSE),0)</f>
        <v>0</v>
      </c>
      <c r="H185" s="68">
        <f>IFERROR(VLOOKUP(E185,'Individual Events'!$B$4:$J$122,8,FALSE),0)</f>
        <v>0</v>
      </c>
      <c r="I185" s="68">
        <f t="shared" si="167"/>
        <v>0</v>
      </c>
      <c r="J185" s="69"/>
      <c r="K185" s="70">
        <f>IFERROR(VLOOKUP(C185,'Individual Events'!$B$4:$J$122,4,FALSE),0)</f>
        <v>0</v>
      </c>
      <c r="L185" s="68" t="str">
        <f t="shared" si="135"/>
        <v>0</v>
      </c>
      <c r="M185" s="70">
        <f>IFERROR(VLOOKUP(D185,'Individual Events'!$B$4:$J$122,4,FALSE),0)</f>
        <v>0</v>
      </c>
      <c r="N185" s="68" t="str">
        <f t="shared" si="135"/>
        <v>0</v>
      </c>
      <c r="O185" s="70">
        <f>IFERROR(VLOOKUP(E185,'Individual Events'!$B$4:$J$122,4,FALSE),0)</f>
        <v>0</v>
      </c>
      <c r="P185" s="68" t="str">
        <f t="shared" ref="P185" si="188">LEFT(O185,3)</f>
        <v>0</v>
      </c>
    </row>
    <row r="186" spans="1:16" x14ac:dyDescent="0.3">
      <c r="A186" s="6"/>
      <c r="B186" s="6"/>
      <c r="C186" s="6"/>
      <c r="D186" s="6"/>
      <c r="E186" s="6"/>
      <c r="F186" s="68">
        <f>IFERROR(VLOOKUP(C186,'Individual Events'!$B$4:$J$122,8,FALSE),0)</f>
        <v>0</v>
      </c>
      <c r="G186" s="68">
        <f>IFERROR(VLOOKUP(D186,'Individual Events'!$B$4:$J$122,8,FALSE),0)</f>
        <v>0</v>
      </c>
      <c r="H186" s="68">
        <f>IFERROR(VLOOKUP(E186,'Individual Events'!$B$4:$J$122,8,FALSE),0)</f>
        <v>0</v>
      </c>
      <c r="I186" s="68">
        <f t="shared" si="167"/>
        <v>0</v>
      </c>
      <c r="J186" s="69"/>
      <c r="K186" s="70">
        <f>IFERROR(VLOOKUP(C186,'Individual Events'!$B$4:$J$122,4,FALSE),0)</f>
        <v>0</v>
      </c>
      <c r="L186" s="68" t="str">
        <f t="shared" si="135"/>
        <v>0</v>
      </c>
      <c r="M186" s="70">
        <f>IFERROR(VLOOKUP(D186,'Individual Events'!$B$4:$J$122,4,FALSE),0)</f>
        <v>0</v>
      </c>
      <c r="N186" s="68" t="str">
        <f t="shared" si="135"/>
        <v>0</v>
      </c>
      <c r="O186" s="70">
        <f>IFERROR(VLOOKUP(E186,'Individual Events'!$B$4:$J$122,4,FALSE),0)</f>
        <v>0</v>
      </c>
      <c r="P186" s="68" t="str">
        <f t="shared" ref="P186" si="189">LEFT(O186,3)</f>
        <v>0</v>
      </c>
    </row>
    <row r="187" spans="1:16" x14ac:dyDescent="0.3">
      <c r="A187" s="6"/>
      <c r="B187" s="6"/>
      <c r="C187" s="6"/>
      <c r="D187" s="6"/>
      <c r="E187" s="6"/>
      <c r="F187" s="68">
        <f>IFERROR(VLOOKUP(C187,'Individual Events'!$B$4:$J$122,8,FALSE),0)</f>
        <v>0</v>
      </c>
      <c r="G187" s="68">
        <f>IFERROR(VLOOKUP(D187,'Individual Events'!$B$4:$J$122,8,FALSE),0)</f>
        <v>0</v>
      </c>
      <c r="H187" s="68">
        <f>IFERROR(VLOOKUP(E187,'Individual Events'!$B$4:$J$122,8,FALSE),0)</f>
        <v>0</v>
      </c>
      <c r="I187" s="68">
        <f t="shared" si="167"/>
        <v>0</v>
      </c>
      <c r="J187" s="69"/>
      <c r="K187" s="70">
        <f>IFERROR(VLOOKUP(C187,'Individual Events'!$B$4:$J$122,4,FALSE),0)</f>
        <v>0</v>
      </c>
      <c r="L187" s="68" t="str">
        <f t="shared" si="135"/>
        <v>0</v>
      </c>
      <c r="M187" s="70">
        <f>IFERROR(VLOOKUP(D187,'Individual Events'!$B$4:$J$122,4,FALSE),0)</f>
        <v>0</v>
      </c>
      <c r="N187" s="68" t="str">
        <f t="shared" si="135"/>
        <v>0</v>
      </c>
      <c r="O187" s="70">
        <f>IFERROR(VLOOKUP(E187,'Individual Events'!$B$4:$J$122,4,FALSE),0)</f>
        <v>0</v>
      </c>
      <c r="P187" s="68" t="str">
        <f t="shared" ref="P187" si="190">LEFT(O187,3)</f>
        <v>0</v>
      </c>
    </row>
    <row r="188" spans="1:16" x14ac:dyDescent="0.3">
      <c r="A188" s="6"/>
      <c r="B188" s="6"/>
      <c r="C188" s="6"/>
      <c r="D188" s="6"/>
      <c r="E188" s="6"/>
      <c r="F188" s="68">
        <f>IFERROR(VLOOKUP(C188,'Individual Events'!$B$4:$J$122,8,FALSE),0)</f>
        <v>0</v>
      </c>
      <c r="G188" s="68">
        <f>IFERROR(VLOOKUP(D188,'Individual Events'!$B$4:$J$122,8,FALSE),0)</f>
        <v>0</v>
      </c>
      <c r="H188" s="68">
        <f>IFERROR(VLOOKUP(E188,'Individual Events'!$B$4:$J$122,8,FALSE),0)</f>
        <v>0</v>
      </c>
      <c r="I188" s="68">
        <f t="shared" si="167"/>
        <v>0</v>
      </c>
      <c r="J188" s="69"/>
      <c r="K188" s="70">
        <f>IFERROR(VLOOKUP(C188,'Individual Events'!$B$4:$J$122,4,FALSE),0)</f>
        <v>0</v>
      </c>
      <c r="L188" s="68" t="str">
        <f t="shared" si="135"/>
        <v>0</v>
      </c>
      <c r="M188" s="70">
        <f>IFERROR(VLOOKUP(D188,'Individual Events'!$B$4:$J$122,4,FALSE),0)</f>
        <v>0</v>
      </c>
      <c r="N188" s="68" t="str">
        <f t="shared" si="135"/>
        <v>0</v>
      </c>
      <c r="O188" s="70">
        <f>IFERROR(VLOOKUP(E188,'Individual Events'!$B$4:$J$122,4,FALSE),0)</f>
        <v>0</v>
      </c>
      <c r="P188" s="68" t="str">
        <f t="shared" ref="P188" si="191">LEFT(O188,3)</f>
        <v>0</v>
      </c>
    </row>
    <row r="189" spans="1:16" x14ac:dyDescent="0.3">
      <c r="A189" s="6"/>
      <c r="B189" s="6"/>
      <c r="C189" s="6"/>
      <c r="D189" s="6"/>
      <c r="E189" s="6"/>
      <c r="F189" s="68">
        <f>IFERROR(VLOOKUP(C189,'Individual Events'!$B$4:$J$122,8,FALSE),0)</f>
        <v>0</v>
      </c>
      <c r="G189" s="68">
        <f>IFERROR(VLOOKUP(D189,'Individual Events'!$B$4:$J$122,8,FALSE),0)</f>
        <v>0</v>
      </c>
      <c r="H189" s="68">
        <f>IFERROR(VLOOKUP(E189,'Individual Events'!$B$4:$J$122,8,FALSE),0)</f>
        <v>0</v>
      </c>
      <c r="I189" s="68">
        <f t="shared" si="167"/>
        <v>0</v>
      </c>
      <c r="J189" s="69"/>
      <c r="K189" s="70">
        <f>IFERROR(VLOOKUP(C189,'Individual Events'!$B$4:$J$122,4,FALSE),0)</f>
        <v>0</v>
      </c>
      <c r="L189" s="68" t="str">
        <f t="shared" si="135"/>
        <v>0</v>
      </c>
      <c r="M189" s="70">
        <f>IFERROR(VLOOKUP(D189,'Individual Events'!$B$4:$J$122,4,FALSE),0)</f>
        <v>0</v>
      </c>
      <c r="N189" s="68" t="str">
        <f t="shared" si="135"/>
        <v>0</v>
      </c>
      <c r="O189" s="70">
        <f>IFERROR(VLOOKUP(E189,'Individual Events'!$B$4:$J$122,4,FALSE),0)</f>
        <v>0</v>
      </c>
      <c r="P189" s="68" t="str">
        <f t="shared" ref="P189" si="192">LEFT(O189,3)</f>
        <v>0</v>
      </c>
    </row>
    <row r="190" spans="1:16" x14ac:dyDescent="0.3">
      <c r="A190" s="6"/>
      <c r="B190" s="6"/>
      <c r="C190" s="6"/>
      <c r="D190" s="6"/>
      <c r="E190" s="6"/>
      <c r="F190" s="68">
        <f>IFERROR(VLOOKUP(C190,'Individual Events'!$B$4:$J$122,8,FALSE),0)</f>
        <v>0</v>
      </c>
      <c r="G190" s="68">
        <f>IFERROR(VLOOKUP(D190,'Individual Events'!$B$4:$J$122,8,FALSE),0)</f>
        <v>0</v>
      </c>
      <c r="H190" s="68">
        <f>IFERROR(VLOOKUP(E190,'Individual Events'!$B$4:$J$122,8,FALSE),0)</f>
        <v>0</v>
      </c>
      <c r="I190" s="68">
        <f t="shared" si="167"/>
        <v>0</v>
      </c>
      <c r="J190" s="69"/>
      <c r="K190" s="70">
        <f>IFERROR(VLOOKUP(C190,'Individual Events'!$B$4:$J$122,4,FALSE),0)</f>
        <v>0</v>
      </c>
      <c r="L190" s="68" t="str">
        <f t="shared" si="135"/>
        <v>0</v>
      </c>
      <c r="M190" s="70">
        <f>IFERROR(VLOOKUP(D190,'Individual Events'!$B$4:$J$122,4,FALSE),0)</f>
        <v>0</v>
      </c>
      <c r="N190" s="68" t="str">
        <f t="shared" si="135"/>
        <v>0</v>
      </c>
      <c r="O190" s="70">
        <f>IFERROR(VLOOKUP(E190,'Individual Events'!$B$4:$J$122,4,FALSE),0)</f>
        <v>0</v>
      </c>
      <c r="P190" s="68" t="str">
        <f t="shared" ref="P190" si="193">LEFT(O190,3)</f>
        <v>0</v>
      </c>
    </row>
    <row r="191" spans="1:16" x14ac:dyDescent="0.3">
      <c r="A191" s="6"/>
      <c r="B191" s="6"/>
      <c r="C191" s="6"/>
      <c r="D191" s="6"/>
      <c r="E191" s="6"/>
      <c r="F191" s="68">
        <f>IFERROR(VLOOKUP(C191,'Individual Events'!$B$4:$J$122,8,FALSE),0)</f>
        <v>0</v>
      </c>
      <c r="G191" s="68">
        <f>IFERROR(VLOOKUP(D191,'Individual Events'!$B$4:$J$122,8,FALSE),0)</f>
        <v>0</v>
      </c>
      <c r="H191" s="68">
        <f>IFERROR(VLOOKUP(E191,'Individual Events'!$B$4:$J$122,8,FALSE),0)</f>
        <v>0</v>
      </c>
      <c r="I191" s="68">
        <f t="shared" si="167"/>
        <v>0</v>
      </c>
      <c r="J191" s="69"/>
      <c r="K191" s="70">
        <f>IFERROR(VLOOKUP(C191,'Individual Events'!$B$4:$J$122,4,FALSE),0)</f>
        <v>0</v>
      </c>
      <c r="L191" s="68" t="str">
        <f t="shared" si="135"/>
        <v>0</v>
      </c>
      <c r="M191" s="70">
        <f>IFERROR(VLOOKUP(D191,'Individual Events'!$B$4:$J$122,4,FALSE),0)</f>
        <v>0</v>
      </c>
      <c r="N191" s="68" t="str">
        <f t="shared" si="135"/>
        <v>0</v>
      </c>
      <c r="O191" s="70">
        <f>IFERROR(VLOOKUP(E191,'Individual Events'!$B$4:$J$122,4,FALSE),0)</f>
        <v>0</v>
      </c>
      <c r="P191" s="68" t="str">
        <f t="shared" ref="P191" si="194">LEFT(O191,3)</f>
        <v>0</v>
      </c>
    </row>
    <row r="192" spans="1:16" x14ac:dyDescent="0.3">
      <c r="A192" s="6"/>
      <c r="B192" s="6"/>
      <c r="C192" s="6"/>
      <c r="D192" s="6"/>
      <c r="E192" s="6"/>
      <c r="F192" s="68">
        <f>IFERROR(VLOOKUP(C192,'Individual Events'!$B$4:$J$122,8,FALSE),0)</f>
        <v>0</v>
      </c>
      <c r="G192" s="68">
        <f>IFERROR(VLOOKUP(D192,'Individual Events'!$B$4:$J$122,8,FALSE),0)</f>
        <v>0</v>
      </c>
      <c r="H192" s="68">
        <f>IFERROR(VLOOKUP(E192,'Individual Events'!$B$4:$J$122,8,FALSE),0)</f>
        <v>0</v>
      </c>
      <c r="I192" s="68">
        <f t="shared" si="167"/>
        <v>0</v>
      </c>
      <c r="J192" s="69"/>
      <c r="K192" s="70">
        <f>IFERROR(VLOOKUP(C192,'Individual Events'!$B$4:$J$122,4,FALSE),0)</f>
        <v>0</v>
      </c>
      <c r="L192" s="68" t="str">
        <f t="shared" si="135"/>
        <v>0</v>
      </c>
      <c r="M192" s="70">
        <f>IFERROR(VLOOKUP(D192,'Individual Events'!$B$4:$J$122,4,FALSE),0)</f>
        <v>0</v>
      </c>
      <c r="N192" s="68" t="str">
        <f t="shared" si="135"/>
        <v>0</v>
      </c>
      <c r="O192" s="70">
        <f>IFERROR(VLOOKUP(E192,'Individual Events'!$B$4:$J$122,4,FALSE),0)</f>
        <v>0</v>
      </c>
      <c r="P192" s="68" t="str">
        <f t="shared" ref="P192" si="195">LEFT(O192,3)</f>
        <v>0</v>
      </c>
    </row>
    <row r="193" spans="1:16" x14ac:dyDescent="0.3">
      <c r="A193" s="6"/>
      <c r="B193" s="6"/>
      <c r="C193" s="6"/>
      <c r="D193" s="6"/>
      <c r="E193" s="6"/>
      <c r="F193" s="68">
        <f>IFERROR(VLOOKUP(C193,'Individual Events'!$B$4:$J$122,8,FALSE),0)</f>
        <v>0</v>
      </c>
      <c r="G193" s="68">
        <f>IFERROR(VLOOKUP(D193,'Individual Events'!$B$4:$J$122,8,FALSE),0)</f>
        <v>0</v>
      </c>
      <c r="H193" s="68">
        <f>IFERROR(VLOOKUP(E193,'Individual Events'!$B$4:$J$122,8,FALSE),0)</f>
        <v>0</v>
      </c>
      <c r="I193" s="68">
        <f t="shared" si="167"/>
        <v>0</v>
      </c>
      <c r="J193" s="69"/>
      <c r="K193" s="70">
        <f>IFERROR(VLOOKUP(C193,'Individual Events'!$B$4:$J$122,4,FALSE),0)</f>
        <v>0</v>
      </c>
      <c r="L193" s="68" t="str">
        <f t="shared" si="135"/>
        <v>0</v>
      </c>
      <c r="M193" s="70">
        <f>IFERROR(VLOOKUP(D193,'Individual Events'!$B$4:$J$122,4,FALSE),0)</f>
        <v>0</v>
      </c>
      <c r="N193" s="68" t="str">
        <f t="shared" si="135"/>
        <v>0</v>
      </c>
      <c r="O193" s="70">
        <f>IFERROR(VLOOKUP(E193,'Individual Events'!$B$4:$J$122,4,FALSE),0)</f>
        <v>0</v>
      </c>
      <c r="P193" s="68" t="str">
        <f t="shared" ref="P193" si="196">LEFT(O193,3)</f>
        <v>0</v>
      </c>
    </row>
    <row r="194" spans="1:16" x14ac:dyDescent="0.3">
      <c r="A194" s="6"/>
      <c r="B194" s="6"/>
      <c r="C194" s="6"/>
      <c r="D194" s="6"/>
      <c r="E194" s="6"/>
      <c r="F194" s="68">
        <f>IFERROR(VLOOKUP(C194,'Individual Events'!$B$4:$J$122,8,FALSE),0)</f>
        <v>0</v>
      </c>
      <c r="G194" s="68">
        <f>IFERROR(VLOOKUP(D194,'Individual Events'!$B$4:$J$122,8,FALSE),0)</f>
        <v>0</v>
      </c>
      <c r="H194" s="68">
        <f>IFERROR(VLOOKUP(E194,'Individual Events'!$B$4:$J$122,8,FALSE),0)</f>
        <v>0</v>
      </c>
      <c r="I194" s="68">
        <f t="shared" si="167"/>
        <v>0</v>
      </c>
      <c r="J194" s="69"/>
      <c r="K194" s="70">
        <f>IFERROR(VLOOKUP(C194,'Individual Events'!$B$4:$J$122,4,FALSE),0)</f>
        <v>0</v>
      </c>
      <c r="L194" s="68" t="str">
        <f t="shared" si="135"/>
        <v>0</v>
      </c>
      <c r="M194" s="70">
        <f>IFERROR(VLOOKUP(D194,'Individual Events'!$B$4:$J$122,4,FALSE),0)</f>
        <v>0</v>
      </c>
      <c r="N194" s="68" t="str">
        <f t="shared" si="135"/>
        <v>0</v>
      </c>
      <c r="O194" s="70">
        <f>IFERROR(VLOOKUP(E194,'Individual Events'!$B$4:$J$122,4,FALSE),0)</f>
        <v>0</v>
      </c>
      <c r="P194" s="68" t="str">
        <f t="shared" ref="P194" si="197">LEFT(O194,3)</f>
        <v>0</v>
      </c>
    </row>
    <row r="195" spans="1:16" x14ac:dyDescent="0.3">
      <c r="A195" s="6"/>
      <c r="B195" s="6"/>
      <c r="C195" s="6"/>
      <c r="D195" s="6"/>
      <c r="E195" s="6"/>
      <c r="F195" s="68">
        <f>IFERROR(VLOOKUP(C195,'Individual Events'!$B$4:$J$122,8,FALSE),0)</f>
        <v>0</v>
      </c>
      <c r="G195" s="68">
        <f>IFERROR(VLOOKUP(D195,'Individual Events'!$B$4:$J$122,8,FALSE),0)</f>
        <v>0</v>
      </c>
      <c r="H195" s="68">
        <f>IFERROR(VLOOKUP(E195,'Individual Events'!$B$4:$J$122,8,FALSE),0)</f>
        <v>0</v>
      </c>
      <c r="I195" s="68">
        <f t="shared" si="167"/>
        <v>0</v>
      </c>
      <c r="J195" s="69"/>
      <c r="K195" s="70">
        <f>IFERROR(VLOOKUP(C195,'Individual Events'!$B$4:$J$122,4,FALSE),0)</f>
        <v>0</v>
      </c>
      <c r="L195" s="68" t="str">
        <f t="shared" si="135"/>
        <v>0</v>
      </c>
      <c r="M195" s="70">
        <f>IFERROR(VLOOKUP(D195,'Individual Events'!$B$4:$J$122,4,FALSE),0)</f>
        <v>0</v>
      </c>
      <c r="N195" s="68" t="str">
        <f t="shared" si="135"/>
        <v>0</v>
      </c>
      <c r="O195" s="70">
        <f>IFERROR(VLOOKUP(E195,'Individual Events'!$B$4:$J$122,4,FALSE),0)</f>
        <v>0</v>
      </c>
      <c r="P195" s="68" t="str">
        <f t="shared" ref="P195" si="198">LEFT(O195,3)</f>
        <v>0</v>
      </c>
    </row>
    <row r="196" spans="1:16" x14ac:dyDescent="0.3">
      <c r="A196" s="6"/>
      <c r="B196" s="6"/>
      <c r="C196" s="6"/>
      <c r="D196" s="6"/>
      <c r="E196" s="6"/>
      <c r="F196" s="68">
        <f>IFERROR(VLOOKUP(C196,'Individual Events'!$B$4:$J$122,8,FALSE),0)</f>
        <v>0</v>
      </c>
      <c r="G196" s="68">
        <f>IFERROR(VLOOKUP(D196,'Individual Events'!$B$4:$J$122,8,FALSE),0)</f>
        <v>0</v>
      </c>
      <c r="H196" s="68">
        <f>IFERROR(VLOOKUP(E196,'Individual Events'!$B$4:$J$122,8,FALSE),0)</f>
        <v>0</v>
      </c>
      <c r="I196" s="68">
        <f t="shared" si="167"/>
        <v>0</v>
      </c>
      <c r="J196" s="69"/>
      <c r="K196" s="70">
        <f>IFERROR(VLOOKUP(C196,'Individual Events'!$B$4:$J$122,4,FALSE),0)</f>
        <v>0</v>
      </c>
      <c r="L196" s="68" t="str">
        <f t="shared" si="135"/>
        <v>0</v>
      </c>
      <c r="M196" s="70">
        <f>IFERROR(VLOOKUP(D196,'Individual Events'!$B$4:$J$122,4,FALSE),0)</f>
        <v>0</v>
      </c>
      <c r="N196" s="68" t="str">
        <f t="shared" si="135"/>
        <v>0</v>
      </c>
      <c r="O196" s="70">
        <f>IFERROR(VLOOKUP(E196,'Individual Events'!$B$4:$J$122,4,FALSE),0)</f>
        <v>0</v>
      </c>
      <c r="P196" s="68" t="str">
        <f t="shared" ref="P196" si="199">LEFT(O196,3)</f>
        <v>0</v>
      </c>
    </row>
    <row r="197" spans="1:16" x14ac:dyDescent="0.3">
      <c r="A197" s="6"/>
      <c r="B197" s="6"/>
      <c r="C197" s="6"/>
      <c r="D197" s="6"/>
      <c r="E197" s="6"/>
      <c r="F197" s="68">
        <f>IFERROR(VLOOKUP(C197,'Individual Events'!$B$4:$J$122,8,FALSE),0)</f>
        <v>0</v>
      </c>
      <c r="G197" s="68">
        <f>IFERROR(VLOOKUP(D197,'Individual Events'!$B$4:$J$122,8,FALSE),0)</f>
        <v>0</v>
      </c>
      <c r="H197" s="68">
        <f>IFERROR(VLOOKUP(E197,'Individual Events'!$B$4:$J$122,8,FALSE),0)</f>
        <v>0</v>
      </c>
      <c r="I197" s="68">
        <f t="shared" ref="I197:I228" si="200">IF((COUNTBLANK(C197))+(COUNTBLANK(D197))+(COUNTBLANK(E197))&lt;2,(F197+G197+H197)*0.9,(F197+G197+H197))</f>
        <v>0</v>
      </c>
      <c r="J197" s="69"/>
      <c r="K197" s="70">
        <f>IFERROR(VLOOKUP(C197,'Individual Events'!$B$4:$J$122,4,FALSE),0)</f>
        <v>0</v>
      </c>
      <c r="L197" s="68" t="str">
        <f t="shared" si="135"/>
        <v>0</v>
      </c>
      <c r="M197" s="70">
        <f>IFERROR(VLOOKUP(D197,'Individual Events'!$B$4:$J$122,4,FALSE),0)</f>
        <v>0</v>
      </c>
      <c r="N197" s="68" t="str">
        <f t="shared" si="135"/>
        <v>0</v>
      </c>
      <c r="O197" s="70">
        <f>IFERROR(VLOOKUP(E197,'Individual Events'!$B$4:$J$122,4,FALSE),0)</f>
        <v>0</v>
      </c>
      <c r="P197" s="68" t="str">
        <f t="shared" ref="P197" si="201">LEFT(O197,3)</f>
        <v>0</v>
      </c>
    </row>
    <row r="198" spans="1:16" x14ac:dyDescent="0.3">
      <c r="A198" s="6"/>
      <c r="B198" s="6"/>
      <c r="C198" s="6"/>
      <c r="D198" s="6"/>
      <c r="E198" s="6"/>
      <c r="F198" s="68">
        <f>IFERROR(VLOOKUP(C198,'Individual Events'!$B$4:$J$122,8,FALSE),0)</f>
        <v>0</v>
      </c>
      <c r="G198" s="68">
        <f>IFERROR(VLOOKUP(D198,'Individual Events'!$B$4:$J$122,8,FALSE),0)</f>
        <v>0</v>
      </c>
      <c r="H198" s="68">
        <f>IFERROR(VLOOKUP(E198,'Individual Events'!$B$4:$J$122,8,FALSE),0)</f>
        <v>0</v>
      </c>
      <c r="I198" s="68">
        <f t="shared" si="200"/>
        <v>0</v>
      </c>
      <c r="J198" s="69"/>
      <c r="K198" s="70">
        <f>IFERROR(VLOOKUP(C198,'Individual Events'!$B$4:$J$122,4,FALSE),0)</f>
        <v>0</v>
      </c>
      <c r="L198" s="68" t="str">
        <f t="shared" ref="L198:N201" si="202">LEFT(K198,3)</f>
        <v>0</v>
      </c>
      <c r="M198" s="70">
        <f>IFERROR(VLOOKUP(D198,'Individual Events'!$B$4:$J$122,4,FALSE),0)</f>
        <v>0</v>
      </c>
      <c r="N198" s="68" t="str">
        <f t="shared" si="202"/>
        <v>0</v>
      </c>
      <c r="O198" s="70">
        <f>IFERROR(VLOOKUP(E198,'Individual Events'!$B$4:$J$122,4,FALSE),0)</f>
        <v>0</v>
      </c>
      <c r="P198" s="68" t="str">
        <f t="shared" ref="P198" si="203">LEFT(O198,3)</f>
        <v>0</v>
      </c>
    </row>
    <row r="199" spans="1:16" x14ac:dyDescent="0.3">
      <c r="A199" s="6"/>
      <c r="B199" s="6"/>
      <c r="C199" s="6"/>
      <c r="D199" s="6"/>
      <c r="E199" s="6"/>
      <c r="F199" s="68">
        <f>IFERROR(VLOOKUP(C199,'Individual Events'!$B$4:$J$122,8,FALSE),0)</f>
        <v>0</v>
      </c>
      <c r="G199" s="68">
        <f>IFERROR(VLOOKUP(D199,'Individual Events'!$B$4:$J$122,8,FALSE),0)</f>
        <v>0</v>
      </c>
      <c r="H199" s="68">
        <f>IFERROR(VLOOKUP(E199,'Individual Events'!$B$4:$J$122,8,FALSE),0)</f>
        <v>0</v>
      </c>
      <c r="I199" s="68">
        <f t="shared" si="200"/>
        <v>0</v>
      </c>
      <c r="J199" s="69"/>
      <c r="K199" s="70">
        <f>IFERROR(VLOOKUP(C199,'Individual Events'!$B$4:$J$122,4,FALSE),0)</f>
        <v>0</v>
      </c>
      <c r="L199" s="68" t="str">
        <f t="shared" si="202"/>
        <v>0</v>
      </c>
      <c r="M199" s="70">
        <f>IFERROR(VLOOKUP(D199,'Individual Events'!$B$4:$J$122,4,FALSE),0)</f>
        <v>0</v>
      </c>
      <c r="N199" s="68" t="str">
        <f t="shared" si="202"/>
        <v>0</v>
      </c>
      <c r="O199" s="70">
        <f>IFERROR(VLOOKUP(E199,'Individual Events'!$B$4:$J$122,4,FALSE),0)</f>
        <v>0</v>
      </c>
      <c r="P199" s="68" t="str">
        <f t="shared" ref="P199" si="204">LEFT(O199,3)</f>
        <v>0</v>
      </c>
    </row>
    <row r="200" spans="1:16" x14ac:dyDescent="0.3">
      <c r="A200" s="6"/>
      <c r="B200" s="6"/>
      <c r="C200" s="6"/>
      <c r="D200" s="6"/>
      <c r="E200" s="6"/>
      <c r="F200" s="68">
        <f>IFERROR(VLOOKUP(C200,'Individual Events'!$B$4:$J$122,8,FALSE),0)</f>
        <v>0</v>
      </c>
      <c r="G200" s="68">
        <f>IFERROR(VLOOKUP(D200,'Individual Events'!$B$4:$J$122,8,FALSE),0)</f>
        <v>0</v>
      </c>
      <c r="H200" s="68">
        <f>IFERROR(VLOOKUP(E200,'Individual Events'!$B$4:$J$122,8,FALSE),0)</f>
        <v>0</v>
      </c>
      <c r="I200" s="68">
        <f t="shared" si="200"/>
        <v>0</v>
      </c>
      <c r="J200" s="69"/>
      <c r="K200" s="70">
        <f>IFERROR(VLOOKUP(C200,'Individual Events'!$B$4:$J$122,4,FALSE),0)</f>
        <v>0</v>
      </c>
      <c r="L200" s="68" t="str">
        <f t="shared" si="202"/>
        <v>0</v>
      </c>
      <c r="M200" s="70">
        <f>IFERROR(VLOOKUP(D200,'Individual Events'!$B$4:$J$122,4,FALSE),0)</f>
        <v>0</v>
      </c>
      <c r="N200" s="68" t="str">
        <f t="shared" si="202"/>
        <v>0</v>
      </c>
      <c r="O200" s="70">
        <f>IFERROR(VLOOKUP(E200,'Individual Events'!$B$4:$J$122,4,FALSE),0)</f>
        <v>0</v>
      </c>
      <c r="P200" s="68" t="str">
        <f t="shared" ref="P200" si="205">LEFT(O200,3)</f>
        <v>0</v>
      </c>
    </row>
    <row r="201" spans="1:16" x14ac:dyDescent="0.3">
      <c r="A201" s="6"/>
      <c r="B201" s="6"/>
      <c r="C201" s="6"/>
      <c r="D201" s="6"/>
      <c r="E201" s="6"/>
      <c r="F201" s="68">
        <f>IFERROR(VLOOKUP(C201,'Individual Events'!$B$4:$J$122,8,FALSE),0)</f>
        <v>0</v>
      </c>
      <c r="G201" s="68">
        <f>IFERROR(VLOOKUP(D201,'Individual Events'!$B$4:$J$122,8,FALSE),0)</f>
        <v>0</v>
      </c>
      <c r="H201" s="68">
        <f>IFERROR(VLOOKUP(E201,'Individual Events'!$B$4:$J$122,8,FALSE),0)</f>
        <v>0</v>
      </c>
      <c r="I201" s="68">
        <f t="shared" si="200"/>
        <v>0</v>
      </c>
      <c r="J201" s="69"/>
      <c r="K201" s="70">
        <f>IFERROR(VLOOKUP(C201,'Individual Events'!$B$4:$J$122,4,FALSE),0)</f>
        <v>0</v>
      </c>
      <c r="L201" s="68" t="str">
        <f t="shared" si="202"/>
        <v>0</v>
      </c>
      <c r="M201" s="70">
        <f>IFERROR(VLOOKUP(D201,'Individual Events'!$B$4:$J$122,4,FALSE),0)</f>
        <v>0</v>
      </c>
      <c r="N201" s="68" t="str">
        <f t="shared" si="202"/>
        <v>0</v>
      </c>
      <c r="O201" s="70">
        <f>IFERROR(VLOOKUP(E201,'Individual Events'!$B$4:$J$122,4,FALSE),0)</f>
        <v>0</v>
      </c>
      <c r="P201" s="68" t="str">
        <f t="shared" ref="P201" si="206">LEFT(O201,3)</f>
        <v>0</v>
      </c>
    </row>
  </sheetData>
  <sheetProtection algorithmName="SHA-512" hashValue="qYB5NE7o7+B3tQq2epAY82r9dS+/Y2/6CE7lvnNIz7ysoDwyqZoYTSSZLwcetVwYrAuVDMJUk9DR647RNrrgYA==" saltValue="ZhdoJfqCCz4x/pBbtfjPLQ==" spinCount="100000" sheet="1" objects="1" scenarios="1" selectLockedCells="1"/>
  <mergeCells count="15">
    <mergeCell ref="F1:F2"/>
    <mergeCell ref="H1:H2"/>
    <mergeCell ref="I1:I2"/>
    <mergeCell ref="A1:A2"/>
    <mergeCell ref="B1:B2"/>
    <mergeCell ref="G1:G2"/>
    <mergeCell ref="R12:R13"/>
    <mergeCell ref="R4:R5"/>
    <mergeCell ref="R8:R9"/>
    <mergeCell ref="K1:K2"/>
    <mergeCell ref="L1:L2"/>
    <mergeCell ref="M1:M2"/>
    <mergeCell ref="N1:N2"/>
    <mergeCell ref="O1:O2"/>
    <mergeCell ref="P1:P2"/>
  </mergeCells>
  <conditionalFormatting sqref="A5:B201">
    <cfRule type="expression" dxfId="6" priority="1">
      <formula>AND($E5&lt;&gt;"",A5="")</formula>
    </cfRule>
    <cfRule type="expression" dxfId="5" priority="2">
      <formula>AND($C5&lt;&gt;"",A5="")</formula>
    </cfRule>
    <cfRule type="expression" dxfId="4" priority="3">
      <formula>AND($D5&lt;&gt;"",A5="")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95C40C5-B619-4568-A7F4-70FA92AB2541}">
          <x14:formula1>
            <xm:f>'Individual Events'!$B$4:$B$122</xm:f>
          </x14:formula1>
          <xm:sqref>C5:C201 E5:E201 D6:D201 D5 C3:E4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0C977-30AE-4C7F-85EB-605558B68FC6}">
  <dimension ref="A1:J122"/>
  <sheetViews>
    <sheetView topLeftCell="A4" workbookViewId="0">
      <selection activeCell="B166" sqref="B166"/>
    </sheetView>
  </sheetViews>
  <sheetFormatPr defaultRowHeight="15.6" x14ac:dyDescent="0.3"/>
  <cols>
    <col min="1" max="1" width="8.6640625"/>
    <col min="2" max="2" width="27.44140625" customWidth="1"/>
    <col min="3" max="3" width="8.6640625" style="1" customWidth="1"/>
    <col min="4" max="4" width="20.5546875" customWidth="1"/>
    <col min="5" max="5" width="29.6640625" style="39" customWidth="1"/>
    <col min="6" max="6" width="32.6640625" style="39" customWidth="1"/>
    <col min="7" max="7" width="20.5546875" style="39" customWidth="1"/>
    <col min="8" max="9" width="20.5546875" style="40" customWidth="1"/>
    <col min="10" max="10" width="20.5546875" customWidth="1"/>
  </cols>
  <sheetData>
    <row r="1" spans="1:10" x14ac:dyDescent="0.3">
      <c r="A1" s="113" t="s">
        <v>41</v>
      </c>
      <c r="B1" s="113"/>
      <c r="C1" s="113"/>
      <c r="D1" s="113"/>
      <c r="E1" s="16"/>
      <c r="F1" s="17"/>
      <c r="G1" s="16"/>
      <c r="H1" s="18"/>
      <c r="I1" s="18"/>
      <c r="J1" s="19"/>
    </row>
    <row r="2" spans="1:10" ht="16.2" thickBot="1" x14ac:dyDescent="0.35">
      <c r="D2" s="20"/>
      <c r="E2" s="16"/>
      <c r="F2" s="16"/>
      <c r="G2" s="16"/>
      <c r="H2" s="21"/>
      <c r="I2" s="21"/>
      <c r="J2" s="20"/>
    </row>
    <row r="3" spans="1:10" ht="31.8" thickBot="1" x14ac:dyDescent="0.35">
      <c r="A3" s="22" t="s">
        <v>42</v>
      </c>
      <c r="B3" s="23" t="s">
        <v>43</v>
      </c>
      <c r="C3" s="24" t="s">
        <v>44</v>
      </c>
      <c r="D3" s="24" t="s">
        <v>45</v>
      </c>
      <c r="E3" s="25"/>
      <c r="F3" s="25"/>
      <c r="G3" s="25"/>
      <c r="H3" s="24" t="s">
        <v>46</v>
      </c>
      <c r="I3" s="24" t="s">
        <v>47</v>
      </c>
      <c r="J3" s="24" t="s">
        <v>48</v>
      </c>
    </row>
    <row r="4" spans="1:10" x14ac:dyDescent="0.3">
      <c r="A4" s="26">
        <v>100</v>
      </c>
      <c r="B4" s="27" t="s">
        <v>34</v>
      </c>
      <c r="C4" s="28" t="s">
        <v>49</v>
      </c>
      <c r="D4" s="29">
        <v>12.5</v>
      </c>
      <c r="E4" s="30" t="str">
        <f t="shared" ref="E4:E51" si="0">CONCATENATE(A4," ",B4," ",C4," (",TEXT(D4,"£0.00"),")")</f>
        <v>100 Open 2k 2000m (£12.50)</v>
      </c>
      <c r="F4" s="30" t="str">
        <f>IF([1]EntryForm!$B$8&gt;$J$4,"",CONCATENATE(TEXT(I4,"£0.00")," for entries made after ", TEXT($J$4,"dd/mm/yyyy")))</f>
        <v>£12.50 for entries made after 14/10/2022</v>
      </c>
      <c r="G4" s="30">
        <f t="shared" ref="G4:G51" si="1">D4</f>
        <v>12.5</v>
      </c>
      <c r="H4" s="29">
        <v>11.25</v>
      </c>
      <c r="I4" s="29">
        <v>12.5</v>
      </c>
      <c r="J4" s="31">
        <v>44848</v>
      </c>
    </row>
    <row r="5" spans="1:10" x14ac:dyDescent="0.3">
      <c r="A5" s="26">
        <v>101</v>
      </c>
      <c r="B5" s="27" t="s">
        <v>50</v>
      </c>
      <c r="C5" s="28" t="s">
        <v>49</v>
      </c>
      <c r="D5" s="29">
        <v>12.5</v>
      </c>
      <c r="E5" s="30" t="str">
        <f t="shared" si="0"/>
        <v>101 Open Lwt 2k 2000m (£12.50)</v>
      </c>
      <c r="F5" s="30" t="str">
        <f>IF([1]EntryForm!$B$8&gt;$J$4,"",CONCATENATE(TEXT(I5,"£0.00")," for entries made after ", TEXT($J$4,"dd/mm/yyyy")))</f>
        <v>£12.50 for entries made after 14/10/2022</v>
      </c>
      <c r="G5" s="30">
        <f t="shared" si="1"/>
        <v>12.5</v>
      </c>
      <c r="H5" s="29">
        <v>11.25</v>
      </c>
      <c r="I5" s="29">
        <v>12.5</v>
      </c>
      <c r="J5" s="29"/>
    </row>
    <row r="6" spans="1:10" x14ac:dyDescent="0.3">
      <c r="A6" s="26">
        <v>102</v>
      </c>
      <c r="B6" s="27" t="s">
        <v>38</v>
      </c>
      <c r="C6" s="28" t="s">
        <v>51</v>
      </c>
      <c r="D6" s="29">
        <v>7.5</v>
      </c>
      <c r="E6" s="30" t="str">
        <f t="shared" si="0"/>
        <v>102 Open Sprint 500m (£7.50)</v>
      </c>
      <c r="F6" s="30" t="str">
        <f>IF([1]EntryForm!$B$8&gt;$J$4,"",CONCATENATE(TEXT(I6,"£0.00")," for entries made after ", TEXT($J$4,"dd/mm/yyyy")))</f>
        <v>£7.50 for entries made after 14/10/2022</v>
      </c>
      <c r="G6" s="30">
        <f t="shared" si="1"/>
        <v>7.5</v>
      </c>
      <c r="H6" s="29">
        <v>6.75</v>
      </c>
      <c r="I6" s="29">
        <v>7.5</v>
      </c>
      <c r="J6" s="29"/>
    </row>
    <row r="7" spans="1:10" x14ac:dyDescent="0.3">
      <c r="A7" s="26">
        <v>103</v>
      </c>
      <c r="B7" s="27" t="s">
        <v>37</v>
      </c>
      <c r="C7" s="28" t="s">
        <v>51</v>
      </c>
      <c r="D7" s="29">
        <v>7.5</v>
      </c>
      <c r="E7" s="30" t="str">
        <f t="shared" si="0"/>
        <v>103 Open Sprint Lwt 500m (£7.50)</v>
      </c>
      <c r="F7" s="30" t="str">
        <f>IF([1]EntryForm!$B$8&gt;$J$4,"",CONCATENATE(TEXT(I7,"£0.00")," for entries made after ", TEXT($J$4,"dd/mm/yyyy")))</f>
        <v>£7.50 for entries made after 14/10/2022</v>
      </c>
      <c r="G7" s="30">
        <f t="shared" si="1"/>
        <v>7.5</v>
      </c>
      <c r="H7" s="29">
        <v>6.75</v>
      </c>
      <c r="I7" s="29">
        <v>7.5</v>
      </c>
      <c r="J7" s="29"/>
    </row>
    <row r="8" spans="1:10" x14ac:dyDescent="0.3">
      <c r="A8" s="26">
        <v>104</v>
      </c>
      <c r="B8" s="27" t="s">
        <v>52</v>
      </c>
      <c r="C8" s="28" t="s">
        <v>49</v>
      </c>
      <c r="D8" s="29">
        <v>12.5</v>
      </c>
      <c r="E8" s="30" t="str">
        <f t="shared" si="0"/>
        <v>104 Open 30-39 2k 2000m (£12.50)</v>
      </c>
      <c r="F8" s="30" t="str">
        <f>IF([1]EntryForm!$B$8&gt;$J$4,"",CONCATENATE(TEXT(I8,"£0.00")," for entries made after ", TEXT($J$4,"dd/mm/yyyy")))</f>
        <v>£12.50 for entries made after 14/10/2022</v>
      </c>
      <c r="G8" s="30">
        <f t="shared" si="1"/>
        <v>12.5</v>
      </c>
      <c r="H8" s="29">
        <v>11.25</v>
      </c>
      <c r="I8" s="29">
        <v>12.5</v>
      </c>
      <c r="J8" s="29"/>
    </row>
    <row r="9" spans="1:10" x14ac:dyDescent="0.3">
      <c r="A9" s="26">
        <v>105</v>
      </c>
      <c r="B9" s="27" t="s">
        <v>53</v>
      </c>
      <c r="C9" s="28" t="s">
        <v>49</v>
      </c>
      <c r="D9" s="29">
        <v>12.5</v>
      </c>
      <c r="E9" s="30" t="str">
        <f t="shared" si="0"/>
        <v>105 Open 30-39 2k Lwt 2000m (£12.50)</v>
      </c>
      <c r="F9" s="30" t="str">
        <f>IF([1]EntryForm!$B$8&gt;$J$4,"",CONCATENATE(TEXT(I9,"£0.00")," for entries made after ", TEXT($J$4,"dd/mm/yyyy")))</f>
        <v>£12.50 for entries made after 14/10/2022</v>
      </c>
      <c r="G9" s="30">
        <f t="shared" si="1"/>
        <v>12.5</v>
      </c>
      <c r="H9" s="29">
        <v>11.25</v>
      </c>
      <c r="I9" s="29">
        <v>12.5</v>
      </c>
      <c r="J9" s="29"/>
    </row>
    <row r="10" spans="1:10" x14ac:dyDescent="0.3">
      <c r="A10" s="26">
        <v>106</v>
      </c>
      <c r="B10" s="27" t="s">
        <v>54</v>
      </c>
      <c r="C10" s="28" t="s">
        <v>51</v>
      </c>
      <c r="D10" s="29">
        <v>7.5</v>
      </c>
      <c r="E10" s="30" t="str">
        <f t="shared" si="0"/>
        <v>106 Open 30-39 Sprint 500m (£7.50)</v>
      </c>
      <c r="F10" s="30" t="str">
        <f>IF([1]EntryForm!$B$8&gt;$J$4,"",CONCATENATE(TEXT(I10,"£0.00")," for entries made after ", TEXT($J$4,"dd/mm/yyyy")))</f>
        <v>£7.50 for entries made after 14/10/2022</v>
      </c>
      <c r="G10" s="30">
        <f t="shared" si="1"/>
        <v>7.5</v>
      </c>
      <c r="H10" s="29">
        <v>6.75</v>
      </c>
      <c r="I10" s="29">
        <v>7.5</v>
      </c>
      <c r="J10" s="29"/>
    </row>
    <row r="11" spans="1:10" x14ac:dyDescent="0.3">
      <c r="A11" s="26">
        <v>107</v>
      </c>
      <c r="B11" s="27" t="s">
        <v>55</v>
      </c>
      <c r="C11" s="28" t="s">
        <v>51</v>
      </c>
      <c r="D11" s="29">
        <v>7.5</v>
      </c>
      <c r="E11" s="30" t="str">
        <f t="shared" si="0"/>
        <v>107 Open 30-39 Sprint Lwt 500m (£7.50)</v>
      </c>
      <c r="F11" s="30" t="str">
        <f>IF([1]EntryForm!$B$8&gt;$J$4,"",CONCATENATE(TEXT(I11,"£0.00")," for entries made after ", TEXT($J$4,"dd/mm/yyyy")))</f>
        <v>£7.50 for entries made after 14/10/2022</v>
      </c>
      <c r="G11" s="30">
        <f t="shared" si="1"/>
        <v>7.5</v>
      </c>
      <c r="H11" s="29">
        <v>6.75</v>
      </c>
      <c r="I11" s="29">
        <v>7.5</v>
      </c>
      <c r="J11" s="29"/>
    </row>
    <row r="12" spans="1:10" x14ac:dyDescent="0.3">
      <c r="A12" s="26">
        <v>108</v>
      </c>
      <c r="B12" s="27" t="s">
        <v>56</v>
      </c>
      <c r="C12" s="28" t="s">
        <v>49</v>
      </c>
      <c r="D12" s="29">
        <v>12.5</v>
      </c>
      <c r="E12" s="30" t="str">
        <f t="shared" si="0"/>
        <v>108 Open 40-49 2k 2000m (£12.50)</v>
      </c>
      <c r="F12" s="30" t="str">
        <f>IF([1]EntryForm!$B$8&gt;$J$4,"",CONCATENATE(TEXT(I12,"£0.00")," for entries made after ", TEXT($J$4,"dd/mm/yyyy")))</f>
        <v>£12.50 for entries made after 14/10/2022</v>
      </c>
      <c r="G12" s="30">
        <f t="shared" si="1"/>
        <v>12.5</v>
      </c>
      <c r="H12" s="29">
        <v>11.25</v>
      </c>
      <c r="I12" s="29">
        <v>12.5</v>
      </c>
      <c r="J12" s="29"/>
    </row>
    <row r="13" spans="1:10" x14ac:dyDescent="0.3">
      <c r="A13" s="26">
        <v>109</v>
      </c>
      <c r="B13" s="27" t="s">
        <v>57</v>
      </c>
      <c r="C13" s="28" t="s">
        <v>49</v>
      </c>
      <c r="D13" s="29">
        <v>12.5</v>
      </c>
      <c r="E13" s="30" t="str">
        <f t="shared" si="0"/>
        <v>109 Open 40-49 2k Lwt 2000m (£12.50)</v>
      </c>
      <c r="F13" s="30" t="str">
        <f>IF([1]EntryForm!$B$8&gt;$J$4,"",CONCATENATE(TEXT(I13,"£0.00")," for entries made after ", TEXT($J$4,"dd/mm/yyyy")))</f>
        <v>£12.50 for entries made after 14/10/2022</v>
      </c>
      <c r="G13" s="30">
        <f t="shared" si="1"/>
        <v>12.5</v>
      </c>
      <c r="H13" s="29">
        <v>11.25</v>
      </c>
      <c r="I13" s="29">
        <v>12.5</v>
      </c>
      <c r="J13" s="29"/>
    </row>
    <row r="14" spans="1:10" x14ac:dyDescent="0.3">
      <c r="A14" s="26">
        <v>110</v>
      </c>
      <c r="B14" s="27" t="s">
        <v>58</v>
      </c>
      <c r="C14" s="28" t="s">
        <v>51</v>
      </c>
      <c r="D14" s="29">
        <v>7.5</v>
      </c>
      <c r="E14" s="30" t="str">
        <f t="shared" si="0"/>
        <v>110 Open 40-49 Sprint 500m (£7.50)</v>
      </c>
      <c r="F14" s="30" t="str">
        <f>IF([1]EntryForm!$B$8&gt;$J$4,"",CONCATENATE(TEXT(I14,"£0.00")," for entries made after ", TEXT($J$4,"dd/mm/yyyy")))</f>
        <v>£7.50 for entries made after 14/10/2022</v>
      </c>
      <c r="G14" s="30">
        <f t="shared" si="1"/>
        <v>7.5</v>
      </c>
      <c r="H14" s="29">
        <v>6.75</v>
      </c>
      <c r="I14" s="29">
        <v>7.5</v>
      </c>
      <c r="J14" s="29"/>
    </row>
    <row r="15" spans="1:10" x14ac:dyDescent="0.3">
      <c r="A15" s="26">
        <v>111</v>
      </c>
      <c r="B15" s="27" t="s">
        <v>59</v>
      </c>
      <c r="C15" s="28" t="s">
        <v>51</v>
      </c>
      <c r="D15" s="29">
        <v>7.5</v>
      </c>
      <c r="E15" s="30" t="str">
        <f t="shared" si="0"/>
        <v>111 Open 40-49 Sprint Lwt 500m (£7.50)</v>
      </c>
      <c r="F15" s="30" t="str">
        <f>IF([1]EntryForm!$B$8&gt;$J$4,"",CONCATENATE(TEXT(I15,"£0.00")," for entries made after ", TEXT($J$4,"dd/mm/yyyy")))</f>
        <v>£7.50 for entries made after 14/10/2022</v>
      </c>
      <c r="G15" s="30">
        <f t="shared" si="1"/>
        <v>7.5</v>
      </c>
      <c r="H15" s="29">
        <v>6.75</v>
      </c>
      <c r="I15" s="29">
        <v>7.5</v>
      </c>
      <c r="J15" s="29"/>
    </row>
    <row r="16" spans="1:10" x14ac:dyDescent="0.3">
      <c r="A16" s="26">
        <v>112</v>
      </c>
      <c r="B16" s="27" t="s">
        <v>60</v>
      </c>
      <c r="C16" s="28" t="s">
        <v>49</v>
      </c>
      <c r="D16" s="29">
        <v>12.5</v>
      </c>
      <c r="E16" s="30" t="str">
        <f t="shared" si="0"/>
        <v>112 Open 50-54 2k 2000m (£12.50)</v>
      </c>
      <c r="F16" s="30" t="str">
        <f>IF([1]EntryForm!$B$8&gt;$J$4,"",CONCATENATE(TEXT(I16,"£0.00")," for entries made after ", TEXT($J$4,"dd/mm/yyyy")))</f>
        <v>£12.50 for entries made after 14/10/2022</v>
      </c>
      <c r="G16" s="30">
        <f t="shared" si="1"/>
        <v>12.5</v>
      </c>
      <c r="H16" s="29">
        <v>11.25</v>
      </c>
      <c r="I16" s="29">
        <v>12.5</v>
      </c>
      <c r="J16" s="29"/>
    </row>
    <row r="17" spans="1:10" x14ac:dyDescent="0.3">
      <c r="A17" s="26">
        <v>113</v>
      </c>
      <c r="B17" s="27" t="s">
        <v>61</v>
      </c>
      <c r="C17" s="28" t="s">
        <v>49</v>
      </c>
      <c r="D17" s="29">
        <v>12.5</v>
      </c>
      <c r="E17" s="30" t="str">
        <f t="shared" si="0"/>
        <v>113 Open 50-54 2k Lwt 2000m (£12.50)</v>
      </c>
      <c r="F17" s="30" t="str">
        <f>IF([1]EntryForm!$B$8&gt;$J$4,"",CONCATENATE(TEXT(I17,"£0.00")," for entries made after ", TEXT($J$4,"dd/mm/yyyy")))</f>
        <v>£12.50 for entries made after 14/10/2022</v>
      </c>
      <c r="G17" s="30">
        <f t="shared" si="1"/>
        <v>12.5</v>
      </c>
      <c r="H17" s="29">
        <v>11.25</v>
      </c>
      <c r="I17" s="29">
        <v>12.5</v>
      </c>
      <c r="J17" s="29"/>
    </row>
    <row r="18" spans="1:10" x14ac:dyDescent="0.3">
      <c r="A18" s="26">
        <v>114</v>
      </c>
      <c r="B18" s="27" t="s">
        <v>62</v>
      </c>
      <c r="C18" s="28" t="s">
        <v>51</v>
      </c>
      <c r="D18" s="29">
        <v>7.5</v>
      </c>
      <c r="E18" s="30" t="str">
        <f t="shared" si="0"/>
        <v>114 Open 50-54 Sprint 500m (£7.50)</v>
      </c>
      <c r="F18" s="30" t="str">
        <f>IF([1]EntryForm!$B$8&gt;$J$4,"",CONCATENATE(TEXT(I18,"£0.00")," for entries made after ", TEXT($J$4,"dd/mm/yyyy")))</f>
        <v>£7.50 for entries made after 14/10/2022</v>
      </c>
      <c r="G18" s="30">
        <f t="shared" si="1"/>
        <v>7.5</v>
      </c>
      <c r="H18" s="29">
        <v>6.75</v>
      </c>
      <c r="I18" s="29">
        <v>7.5</v>
      </c>
      <c r="J18" s="29"/>
    </row>
    <row r="19" spans="1:10" x14ac:dyDescent="0.3">
      <c r="A19" s="26">
        <v>115</v>
      </c>
      <c r="B19" s="27" t="s">
        <v>63</v>
      </c>
      <c r="C19" s="28" t="s">
        <v>51</v>
      </c>
      <c r="D19" s="29">
        <v>7.5</v>
      </c>
      <c r="E19" s="30" t="str">
        <f t="shared" si="0"/>
        <v>115 Open 50-54 Sprint Lwt 500m (£7.50)</v>
      </c>
      <c r="F19" s="30" t="str">
        <f>IF([1]EntryForm!$B$8&gt;$J$4,"",CONCATENATE(TEXT(I19,"£0.00")," for entries made after ", TEXT($J$4,"dd/mm/yyyy")))</f>
        <v>£7.50 for entries made after 14/10/2022</v>
      </c>
      <c r="G19" s="30">
        <f t="shared" si="1"/>
        <v>7.5</v>
      </c>
      <c r="H19" s="29">
        <v>6.75</v>
      </c>
      <c r="I19" s="29">
        <v>7.5</v>
      </c>
      <c r="J19" s="29"/>
    </row>
    <row r="20" spans="1:10" x14ac:dyDescent="0.3">
      <c r="A20" s="26">
        <v>116</v>
      </c>
      <c r="B20" s="27" t="s">
        <v>64</v>
      </c>
      <c r="C20" s="28" t="s">
        <v>49</v>
      </c>
      <c r="D20" s="29">
        <v>12.5</v>
      </c>
      <c r="E20" s="30" t="str">
        <f t="shared" si="0"/>
        <v>116 Open 55-59 2k 2000m (£12.50)</v>
      </c>
      <c r="F20" s="30" t="str">
        <f>IF([1]EntryForm!$B$8&gt;$J$4,"",CONCATENATE(TEXT(I20,"£0.00")," for entries made after ", TEXT($J$4,"dd/mm/yyyy")))</f>
        <v>£12.50 for entries made after 14/10/2022</v>
      </c>
      <c r="G20" s="30">
        <f t="shared" si="1"/>
        <v>12.5</v>
      </c>
      <c r="H20" s="29">
        <v>11.25</v>
      </c>
      <c r="I20" s="29">
        <v>12.5</v>
      </c>
      <c r="J20" s="29"/>
    </row>
    <row r="21" spans="1:10" x14ac:dyDescent="0.3">
      <c r="A21" s="26">
        <v>117</v>
      </c>
      <c r="B21" s="27" t="s">
        <v>65</v>
      </c>
      <c r="C21" s="28" t="s">
        <v>49</v>
      </c>
      <c r="D21" s="29">
        <v>12.5</v>
      </c>
      <c r="E21" s="30" t="str">
        <f t="shared" si="0"/>
        <v>117 Open 55-59 2k Lwt 2000m (£12.50)</v>
      </c>
      <c r="F21" s="30" t="str">
        <f>IF([1]EntryForm!$B$8&gt;$J$4,"",CONCATENATE(TEXT(I21,"£0.00")," for entries made after ", TEXT($J$4,"dd/mm/yyyy")))</f>
        <v>£12.50 for entries made after 14/10/2022</v>
      </c>
      <c r="G21" s="30">
        <f t="shared" si="1"/>
        <v>12.5</v>
      </c>
      <c r="H21" s="29">
        <v>11.25</v>
      </c>
      <c r="I21" s="29">
        <v>12.5</v>
      </c>
      <c r="J21" s="29"/>
    </row>
    <row r="22" spans="1:10" x14ac:dyDescent="0.3">
      <c r="A22" s="26">
        <v>118</v>
      </c>
      <c r="B22" s="27" t="s">
        <v>66</v>
      </c>
      <c r="C22" s="28" t="s">
        <v>51</v>
      </c>
      <c r="D22" s="29">
        <v>7.5</v>
      </c>
      <c r="E22" s="30" t="str">
        <f t="shared" si="0"/>
        <v>118 Open 55-59 Sprint 500m (£7.50)</v>
      </c>
      <c r="F22" s="30" t="str">
        <f>IF([1]EntryForm!$B$8&gt;$J$4,"",CONCATENATE(TEXT(I22,"£0.00")," for entries made after ", TEXT($J$4,"dd/mm/yyyy")))</f>
        <v>£7.50 for entries made after 14/10/2022</v>
      </c>
      <c r="G22" s="30">
        <f t="shared" si="1"/>
        <v>7.5</v>
      </c>
      <c r="H22" s="29">
        <v>6.75</v>
      </c>
      <c r="I22" s="29">
        <v>7.5</v>
      </c>
      <c r="J22" s="29"/>
    </row>
    <row r="23" spans="1:10" x14ac:dyDescent="0.3">
      <c r="A23" s="26">
        <v>119</v>
      </c>
      <c r="B23" s="27" t="s">
        <v>67</v>
      </c>
      <c r="C23" s="28" t="s">
        <v>51</v>
      </c>
      <c r="D23" s="29">
        <v>7.5</v>
      </c>
      <c r="E23" s="30" t="str">
        <f t="shared" si="0"/>
        <v>119 Open 55-59 Sprint Lwt 500m (£7.50)</v>
      </c>
      <c r="F23" s="30" t="str">
        <f>IF([1]EntryForm!$B$8&gt;$J$4,"",CONCATENATE(TEXT(I23,"£0.00")," for entries made after ", TEXT($J$4,"dd/mm/yyyy")))</f>
        <v>£7.50 for entries made after 14/10/2022</v>
      </c>
      <c r="G23" s="30">
        <f t="shared" si="1"/>
        <v>7.5</v>
      </c>
      <c r="H23" s="29">
        <v>6.75</v>
      </c>
      <c r="I23" s="29">
        <v>7.5</v>
      </c>
      <c r="J23" s="29"/>
    </row>
    <row r="24" spans="1:10" x14ac:dyDescent="0.3">
      <c r="A24" s="26">
        <v>120</v>
      </c>
      <c r="B24" s="27" t="s">
        <v>68</v>
      </c>
      <c r="C24" s="28" t="s">
        <v>49</v>
      </c>
      <c r="D24" s="29">
        <v>12.5</v>
      </c>
      <c r="E24" s="30" t="str">
        <f t="shared" si="0"/>
        <v>120 Open 60-64 2k 2000m (£12.50)</v>
      </c>
      <c r="F24" s="30" t="str">
        <f>IF([1]EntryForm!$B$8&gt;$J$4,"",CONCATENATE(TEXT(I24,"£0.00")," for entries made after ", TEXT($J$4,"dd/mm/yyyy")))</f>
        <v>£12.50 for entries made after 14/10/2022</v>
      </c>
      <c r="G24" s="30">
        <f t="shared" si="1"/>
        <v>12.5</v>
      </c>
      <c r="H24" s="29">
        <v>11.25</v>
      </c>
      <c r="I24" s="29">
        <v>12.5</v>
      </c>
      <c r="J24" s="29"/>
    </row>
    <row r="25" spans="1:10" x14ac:dyDescent="0.3">
      <c r="A25" s="26">
        <v>121</v>
      </c>
      <c r="B25" s="27" t="s">
        <v>69</v>
      </c>
      <c r="C25" s="28" t="s">
        <v>49</v>
      </c>
      <c r="D25" s="29">
        <v>12.5</v>
      </c>
      <c r="E25" s="30" t="str">
        <f t="shared" si="0"/>
        <v>121 Open 60-64 2k Lwt 2000m (£12.50)</v>
      </c>
      <c r="F25" s="30" t="str">
        <f>IF([1]EntryForm!$B$8&gt;$J$4,"",CONCATENATE(TEXT(I25,"£0.00")," for entries made after ", TEXT($J$4,"dd/mm/yyyy")))</f>
        <v>£12.50 for entries made after 14/10/2022</v>
      </c>
      <c r="G25" s="30">
        <f t="shared" si="1"/>
        <v>12.5</v>
      </c>
      <c r="H25" s="29">
        <v>11.25</v>
      </c>
      <c r="I25" s="29">
        <v>12.5</v>
      </c>
      <c r="J25" s="29"/>
    </row>
    <row r="26" spans="1:10" x14ac:dyDescent="0.3">
      <c r="A26" s="26">
        <v>122</v>
      </c>
      <c r="B26" s="27" t="s">
        <v>70</v>
      </c>
      <c r="C26" s="28" t="s">
        <v>51</v>
      </c>
      <c r="D26" s="29">
        <v>7.5</v>
      </c>
      <c r="E26" s="30" t="str">
        <f t="shared" si="0"/>
        <v>122 Open 60-64 Sprint 500m (£7.50)</v>
      </c>
      <c r="F26" s="30" t="str">
        <f>IF([1]EntryForm!$B$8&gt;$J$4,"",CONCATENATE(TEXT(I26,"£0.00")," for entries made after ", TEXT($J$4,"dd/mm/yyyy")))</f>
        <v>£7.50 for entries made after 14/10/2022</v>
      </c>
      <c r="G26" s="30">
        <f t="shared" si="1"/>
        <v>7.5</v>
      </c>
      <c r="H26" s="29">
        <v>6.75</v>
      </c>
      <c r="I26" s="29">
        <v>7.5</v>
      </c>
      <c r="J26" s="29"/>
    </row>
    <row r="27" spans="1:10" x14ac:dyDescent="0.3">
      <c r="A27" s="26">
        <v>123</v>
      </c>
      <c r="B27" s="27" t="s">
        <v>71</v>
      </c>
      <c r="C27" s="28" t="s">
        <v>51</v>
      </c>
      <c r="D27" s="29">
        <v>7.5</v>
      </c>
      <c r="E27" s="30" t="str">
        <f t="shared" si="0"/>
        <v>123 Open 60-64 Sprint Lwt 500m (£7.50)</v>
      </c>
      <c r="F27" s="30" t="str">
        <f>IF([1]EntryForm!$B$8&gt;$J$4,"",CONCATENATE(TEXT(I27,"£0.00")," for entries made after ", TEXT($J$4,"dd/mm/yyyy")))</f>
        <v>£7.50 for entries made after 14/10/2022</v>
      </c>
      <c r="G27" s="30">
        <f t="shared" si="1"/>
        <v>7.5</v>
      </c>
      <c r="H27" s="29">
        <v>6.75</v>
      </c>
      <c r="I27" s="29">
        <v>7.5</v>
      </c>
      <c r="J27" s="29"/>
    </row>
    <row r="28" spans="1:10" x14ac:dyDescent="0.3">
      <c r="A28" s="26">
        <v>124</v>
      </c>
      <c r="B28" s="27" t="s">
        <v>72</v>
      </c>
      <c r="C28" s="28" t="s">
        <v>49</v>
      </c>
      <c r="D28" s="29">
        <v>12.5</v>
      </c>
      <c r="E28" s="30" t="str">
        <f t="shared" si="0"/>
        <v>124 Open 65-69 2k 2000m (£12.50)</v>
      </c>
      <c r="F28" s="30" t="str">
        <f>IF([1]EntryForm!$B$8&gt;$J$4,"",CONCATENATE(TEXT(I28,"£0.00")," for entries made after ", TEXT($J$4,"dd/mm/yyyy")))</f>
        <v>£12.50 for entries made after 14/10/2022</v>
      </c>
      <c r="G28" s="30">
        <f t="shared" si="1"/>
        <v>12.5</v>
      </c>
      <c r="H28" s="29">
        <v>11.25</v>
      </c>
      <c r="I28" s="29">
        <v>12.5</v>
      </c>
      <c r="J28" s="29"/>
    </row>
    <row r="29" spans="1:10" x14ac:dyDescent="0.3">
      <c r="A29" s="26">
        <v>125</v>
      </c>
      <c r="B29" s="27" t="s">
        <v>73</v>
      </c>
      <c r="C29" s="28" t="s">
        <v>49</v>
      </c>
      <c r="D29" s="29">
        <v>12.5</v>
      </c>
      <c r="E29" s="30" t="str">
        <f t="shared" si="0"/>
        <v>125 Open 65-69 2k Lwt 2000m (£12.50)</v>
      </c>
      <c r="F29" s="30" t="str">
        <f>IF([1]EntryForm!$B$8&gt;$J$4,"",CONCATENATE(TEXT(I29,"£0.00")," for entries made after ", TEXT($J$4,"dd/mm/yyyy")))</f>
        <v>£12.50 for entries made after 14/10/2022</v>
      </c>
      <c r="G29" s="30">
        <f t="shared" si="1"/>
        <v>12.5</v>
      </c>
      <c r="H29" s="29">
        <v>11.25</v>
      </c>
      <c r="I29" s="29">
        <v>12.5</v>
      </c>
      <c r="J29" s="29"/>
    </row>
    <row r="30" spans="1:10" x14ac:dyDescent="0.3">
      <c r="A30" s="26">
        <v>126</v>
      </c>
      <c r="B30" s="27" t="s">
        <v>74</v>
      </c>
      <c r="C30" s="28" t="s">
        <v>51</v>
      </c>
      <c r="D30" s="29">
        <v>7.5</v>
      </c>
      <c r="E30" s="30" t="str">
        <f t="shared" si="0"/>
        <v>126 Open 65-69 Sprint 500m (£7.50)</v>
      </c>
      <c r="F30" s="30" t="str">
        <f>IF([1]EntryForm!$B$8&gt;$J$4,"",CONCATENATE(TEXT(I30,"£0.00")," for entries made after ", TEXT($J$4,"dd/mm/yyyy")))</f>
        <v>£7.50 for entries made after 14/10/2022</v>
      </c>
      <c r="G30" s="30">
        <f t="shared" si="1"/>
        <v>7.5</v>
      </c>
      <c r="H30" s="29">
        <v>6.75</v>
      </c>
      <c r="I30" s="29">
        <v>7.5</v>
      </c>
      <c r="J30" s="29"/>
    </row>
    <row r="31" spans="1:10" x14ac:dyDescent="0.3">
      <c r="A31" s="26">
        <v>127</v>
      </c>
      <c r="B31" s="27" t="s">
        <v>75</v>
      </c>
      <c r="C31" s="28" t="s">
        <v>51</v>
      </c>
      <c r="D31" s="29">
        <v>7.5</v>
      </c>
      <c r="E31" s="30" t="str">
        <f t="shared" si="0"/>
        <v>127 Open 65-69 Sprint Lwt 500m (£7.50)</v>
      </c>
      <c r="F31" s="30" t="str">
        <f>IF([1]EntryForm!$B$8&gt;$J$4,"",CONCATENATE(TEXT(I31,"£0.00")," for entries made after ", TEXT($J$4,"dd/mm/yyyy")))</f>
        <v>£7.50 for entries made after 14/10/2022</v>
      </c>
      <c r="G31" s="30">
        <f t="shared" si="1"/>
        <v>7.5</v>
      </c>
      <c r="H31" s="29">
        <v>6.75</v>
      </c>
      <c r="I31" s="29">
        <v>7.5</v>
      </c>
      <c r="J31" s="29"/>
    </row>
    <row r="32" spans="1:10" x14ac:dyDescent="0.3">
      <c r="A32" s="26">
        <v>128</v>
      </c>
      <c r="B32" s="27" t="s">
        <v>76</v>
      </c>
      <c r="C32" s="28" t="s">
        <v>49</v>
      </c>
      <c r="D32" s="29">
        <v>12.5</v>
      </c>
      <c r="E32" s="30" t="str">
        <f t="shared" si="0"/>
        <v>128 Open 70-74 2k 2000m (£12.50)</v>
      </c>
      <c r="F32" s="30" t="str">
        <f>IF([1]EntryForm!$B$8&gt;$J$4,"",CONCATENATE(TEXT(I32,"£0.00")," for entries made after ", TEXT($J$4,"dd/mm/yyyy")))</f>
        <v>£12.50 for entries made after 14/10/2022</v>
      </c>
      <c r="G32" s="30">
        <f t="shared" si="1"/>
        <v>12.5</v>
      </c>
      <c r="H32" s="29">
        <v>11.25</v>
      </c>
      <c r="I32" s="29">
        <v>12.5</v>
      </c>
      <c r="J32" s="29"/>
    </row>
    <row r="33" spans="1:10" x14ac:dyDescent="0.3">
      <c r="A33" s="26">
        <v>129</v>
      </c>
      <c r="B33" s="27" t="s">
        <v>77</v>
      </c>
      <c r="C33" s="28" t="s">
        <v>49</v>
      </c>
      <c r="D33" s="29">
        <v>12.5</v>
      </c>
      <c r="E33" s="30" t="str">
        <f t="shared" si="0"/>
        <v>129 Open 70-74 2k Lwt 2000m (£12.50)</v>
      </c>
      <c r="F33" s="30" t="str">
        <f>IF([1]EntryForm!$B$8&gt;$J$4,"",CONCATENATE(TEXT(I33,"£0.00")," for entries made after ", TEXT($J$4,"dd/mm/yyyy")))</f>
        <v>£12.50 for entries made after 14/10/2022</v>
      </c>
      <c r="G33" s="30">
        <f t="shared" si="1"/>
        <v>12.5</v>
      </c>
      <c r="H33" s="29">
        <v>11.25</v>
      </c>
      <c r="I33" s="29">
        <v>12.5</v>
      </c>
      <c r="J33" s="29"/>
    </row>
    <row r="34" spans="1:10" x14ac:dyDescent="0.3">
      <c r="A34" s="26">
        <v>130</v>
      </c>
      <c r="B34" s="27" t="s">
        <v>78</v>
      </c>
      <c r="C34" s="28" t="s">
        <v>51</v>
      </c>
      <c r="D34" s="29">
        <v>7.5</v>
      </c>
      <c r="E34" s="30" t="str">
        <f t="shared" si="0"/>
        <v>130 Open 70-74 Sprint 500m (£7.50)</v>
      </c>
      <c r="F34" s="30" t="str">
        <f>IF([1]EntryForm!$B$8&gt;$J$4,"",CONCATENATE(TEXT(I34,"£0.00")," for entries made after ", TEXT($J$4,"dd/mm/yyyy")))</f>
        <v>£7.50 for entries made after 14/10/2022</v>
      </c>
      <c r="G34" s="30">
        <f t="shared" si="1"/>
        <v>7.5</v>
      </c>
      <c r="H34" s="29">
        <v>6.75</v>
      </c>
      <c r="I34" s="29">
        <v>7.5</v>
      </c>
      <c r="J34" s="29"/>
    </row>
    <row r="35" spans="1:10" x14ac:dyDescent="0.3">
      <c r="A35" s="26">
        <v>131</v>
      </c>
      <c r="B35" s="27" t="s">
        <v>79</v>
      </c>
      <c r="C35" s="28" t="s">
        <v>51</v>
      </c>
      <c r="D35" s="29">
        <v>7.5</v>
      </c>
      <c r="E35" s="30" t="str">
        <f t="shared" si="0"/>
        <v>131 Open 70-74 Sprint Lwt 500m (£7.50)</v>
      </c>
      <c r="F35" s="30" t="str">
        <f>IF([1]EntryForm!$B$8&gt;$J$4,"",CONCATENATE(TEXT(I35,"£0.00")," for entries made after ", TEXT($J$4,"dd/mm/yyyy")))</f>
        <v>£7.50 for entries made after 14/10/2022</v>
      </c>
      <c r="G35" s="30">
        <f t="shared" si="1"/>
        <v>7.5</v>
      </c>
      <c r="H35" s="29">
        <v>6.75</v>
      </c>
      <c r="I35" s="29">
        <v>7.5</v>
      </c>
      <c r="J35" s="29"/>
    </row>
    <row r="36" spans="1:10" x14ac:dyDescent="0.3">
      <c r="A36" s="26">
        <v>132</v>
      </c>
      <c r="B36" s="27" t="s">
        <v>80</v>
      </c>
      <c r="C36" s="28" t="s">
        <v>49</v>
      </c>
      <c r="D36" s="29">
        <v>12.5</v>
      </c>
      <c r="E36" s="30" t="str">
        <f t="shared" si="0"/>
        <v>132 Open 75-79 2k 2000m (£12.50)</v>
      </c>
      <c r="F36" s="30" t="str">
        <f>IF([1]EntryForm!$B$8&gt;$J$4,"",CONCATENATE(TEXT(I36,"£0.00")," for entries made after ", TEXT($J$4,"dd/mm/yyyy")))</f>
        <v>£12.50 for entries made after 14/10/2022</v>
      </c>
      <c r="G36" s="30">
        <f t="shared" si="1"/>
        <v>12.5</v>
      </c>
      <c r="H36" s="29">
        <v>11.25</v>
      </c>
      <c r="I36" s="29">
        <v>12.5</v>
      </c>
      <c r="J36" s="29"/>
    </row>
    <row r="37" spans="1:10" x14ac:dyDescent="0.3">
      <c r="A37" s="26">
        <v>133</v>
      </c>
      <c r="B37" s="27" t="s">
        <v>81</v>
      </c>
      <c r="C37" s="28" t="s">
        <v>49</v>
      </c>
      <c r="D37" s="29">
        <v>12.5</v>
      </c>
      <c r="E37" s="30" t="str">
        <f t="shared" si="0"/>
        <v>133 Open 75-79 2k Lwt 2000m (£12.50)</v>
      </c>
      <c r="F37" s="30" t="str">
        <f>IF([1]EntryForm!$B$8&gt;$J$4,"",CONCATENATE(TEXT(I37,"£0.00")," for entries made after ", TEXT($J$4,"dd/mm/yyyy")))</f>
        <v>£12.50 for entries made after 14/10/2022</v>
      </c>
      <c r="G37" s="30">
        <f t="shared" si="1"/>
        <v>12.5</v>
      </c>
      <c r="H37" s="29">
        <v>11.25</v>
      </c>
      <c r="I37" s="29">
        <v>12.5</v>
      </c>
      <c r="J37" s="29"/>
    </row>
    <row r="38" spans="1:10" x14ac:dyDescent="0.3">
      <c r="A38" s="26">
        <v>134</v>
      </c>
      <c r="B38" s="27" t="s">
        <v>82</v>
      </c>
      <c r="C38" s="28" t="s">
        <v>51</v>
      </c>
      <c r="D38" s="29">
        <v>7.5</v>
      </c>
      <c r="E38" s="30" t="str">
        <f t="shared" si="0"/>
        <v>134 Open 75-79 Sprint 500m (£7.50)</v>
      </c>
      <c r="F38" s="30" t="str">
        <f>IF([1]EntryForm!$B$8&gt;$J$4,"",CONCATENATE(TEXT(I38,"£0.00")," for entries made after ", TEXT($J$4,"dd/mm/yyyy")))</f>
        <v>£7.50 for entries made after 14/10/2022</v>
      </c>
      <c r="G38" s="30">
        <f t="shared" si="1"/>
        <v>7.5</v>
      </c>
      <c r="H38" s="29">
        <v>6.75</v>
      </c>
      <c r="I38" s="29">
        <v>7.5</v>
      </c>
      <c r="J38" s="29"/>
    </row>
    <row r="39" spans="1:10" x14ac:dyDescent="0.3">
      <c r="A39" s="26">
        <v>135</v>
      </c>
      <c r="B39" s="27" t="s">
        <v>83</v>
      </c>
      <c r="C39" s="28" t="s">
        <v>51</v>
      </c>
      <c r="D39" s="29">
        <v>7.5</v>
      </c>
      <c r="E39" s="30" t="str">
        <f t="shared" si="0"/>
        <v>135 Open 75-79 Sprint Lwt 500m (£7.50)</v>
      </c>
      <c r="F39" s="30" t="str">
        <f>IF([1]EntryForm!$B$8&gt;$J$4,"",CONCATENATE(TEXT(I39,"£0.00")," for entries made after ", TEXT($J$4,"dd/mm/yyyy")))</f>
        <v>£7.50 for entries made after 14/10/2022</v>
      </c>
      <c r="G39" s="30">
        <f t="shared" si="1"/>
        <v>7.5</v>
      </c>
      <c r="H39" s="29">
        <v>6.75</v>
      </c>
      <c r="I39" s="29">
        <v>7.5</v>
      </c>
      <c r="J39" s="29"/>
    </row>
    <row r="40" spans="1:10" x14ac:dyDescent="0.3">
      <c r="A40" s="26">
        <v>136</v>
      </c>
      <c r="B40" s="27" t="s">
        <v>84</v>
      </c>
      <c r="C40" s="28" t="s">
        <v>49</v>
      </c>
      <c r="D40" s="29">
        <v>12.5</v>
      </c>
      <c r="E40" s="30" t="str">
        <f t="shared" si="0"/>
        <v>136 Open 80-84 2k 2000m (£12.50)</v>
      </c>
      <c r="F40" s="30" t="str">
        <f>IF([1]EntryForm!$B$8&gt;$J$4,"",CONCATENATE(TEXT(I40,"£0.00")," for entries made after ", TEXT($J$4,"dd/mm/yyyy")))</f>
        <v>£12.50 for entries made after 14/10/2022</v>
      </c>
      <c r="G40" s="30">
        <f t="shared" si="1"/>
        <v>12.5</v>
      </c>
      <c r="H40" s="29">
        <v>11.25</v>
      </c>
      <c r="I40" s="29">
        <v>12.5</v>
      </c>
      <c r="J40" s="29"/>
    </row>
    <row r="41" spans="1:10" x14ac:dyDescent="0.3">
      <c r="A41" s="26">
        <v>137</v>
      </c>
      <c r="B41" s="27" t="s">
        <v>85</v>
      </c>
      <c r="C41" s="28" t="s">
        <v>49</v>
      </c>
      <c r="D41" s="29">
        <v>12.5</v>
      </c>
      <c r="E41" s="30" t="str">
        <f t="shared" si="0"/>
        <v>137 Open 80-84 2k Lwt 2000m (£12.50)</v>
      </c>
      <c r="F41" s="30" t="str">
        <f>IF([1]EntryForm!$B$8&gt;$J$4,"",CONCATENATE(TEXT(I41,"£0.00")," for entries made after ", TEXT($J$4,"dd/mm/yyyy")))</f>
        <v>£12.50 for entries made after 14/10/2022</v>
      </c>
      <c r="G41" s="30">
        <f t="shared" si="1"/>
        <v>12.5</v>
      </c>
      <c r="H41" s="29">
        <v>11.25</v>
      </c>
      <c r="I41" s="29">
        <v>12.5</v>
      </c>
      <c r="J41" s="29"/>
    </row>
    <row r="42" spans="1:10" x14ac:dyDescent="0.3">
      <c r="A42" s="26">
        <v>138</v>
      </c>
      <c r="B42" s="27" t="s">
        <v>86</v>
      </c>
      <c r="C42" s="28" t="s">
        <v>51</v>
      </c>
      <c r="D42" s="29">
        <v>7.5</v>
      </c>
      <c r="E42" s="30" t="str">
        <f t="shared" si="0"/>
        <v>138 Open 80-84 Sprint 500m (£7.50)</v>
      </c>
      <c r="F42" s="30" t="str">
        <f>IF([1]EntryForm!$B$8&gt;$J$4,"",CONCATENATE(TEXT(I42,"£0.00")," for entries made after ", TEXT($J$4,"dd/mm/yyyy")))</f>
        <v>£7.50 for entries made after 14/10/2022</v>
      </c>
      <c r="G42" s="30">
        <f t="shared" si="1"/>
        <v>7.5</v>
      </c>
      <c r="H42" s="29">
        <v>6.75</v>
      </c>
      <c r="I42" s="29">
        <v>7.5</v>
      </c>
      <c r="J42" s="29"/>
    </row>
    <row r="43" spans="1:10" x14ac:dyDescent="0.3">
      <c r="A43" s="26">
        <v>139</v>
      </c>
      <c r="B43" s="27" t="s">
        <v>87</v>
      </c>
      <c r="C43" s="28" t="s">
        <v>51</v>
      </c>
      <c r="D43" s="29">
        <v>7.5</v>
      </c>
      <c r="E43" s="30" t="str">
        <f t="shared" si="0"/>
        <v>139 Open 80-84 Sprint Lwt 500m (£7.50)</v>
      </c>
      <c r="F43" s="30" t="str">
        <f>IF([1]EntryForm!$B$8&gt;$J$4,"",CONCATENATE(TEXT(I43,"£0.00")," for entries made after ", TEXT($J$4,"dd/mm/yyyy")))</f>
        <v>£7.50 for entries made after 14/10/2022</v>
      </c>
      <c r="G43" s="30">
        <f t="shared" si="1"/>
        <v>7.5</v>
      </c>
      <c r="H43" s="29">
        <v>6.75</v>
      </c>
      <c r="I43" s="29">
        <v>7.5</v>
      </c>
      <c r="J43" s="29"/>
    </row>
    <row r="44" spans="1:10" x14ac:dyDescent="0.3">
      <c r="A44" s="26">
        <v>140</v>
      </c>
      <c r="B44" s="27" t="s">
        <v>88</v>
      </c>
      <c r="C44" s="28" t="s">
        <v>49</v>
      </c>
      <c r="D44" s="29">
        <v>12.5</v>
      </c>
      <c r="E44" s="30" t="str">
        <f t="shared" si="0"/>
        <v>140 Open 85-89 2k 2000m (£12.50)</v>
      </c>
      <c r="F44" s="30" t="str">
        <f>IF([1]EntryForm!$B$8&gt;$J$4,"",CONCATENATE(TEXT(I44,"£0.00")," for entries made after ", TEXT($J$4,"dd/mm/yyyy")))</f>
        <v>£12.50 for entries made after 14/10/2022</v>
      </c>
      <c r="G44" s="30">
        <f t="shared" si="1"/>
        <v>12.5</v>
      </c>
      <c r="H44" s="29">
        <v>11.25</v>
      </c>
      <c r="I44" s="29">
        <v>12.5</v>
      </c>
      <c r="J44" s="29"/>
    </row>
    <row r="45" spans="1:10" x14ac:dyDescent="0.3">
      <c r="A45" s="26">
        <v>141</v>
      </c>
      <c r="B45" s="27" t="s">
        <v>89</v>
      </c>
      <c r="C45" s="28" t="s">
        <v>49</v>
      </c>
      <c r="D45" s="29">
        <v>12.5</v>
      </c>
      <c r="E45" s="30" t="str">
        <f t="shared" si="0"/>
        <v>141 Open 85-89 2k Lwt 2000m (£12.50)</v>
      </c>
      <c r="F45" s="30" t="str">
        <f>IF([1]EntryForm!$B$8&gt;$J$4,"",CONCATENATE(TEXT(I45,"£0.00")," for entries made after ", TEXT($J$4,"dd/mm/yyyy")))</f>
        <v>£12.50 for entries made after 14/10/2022</v>
      </c>
      <c r="G45" s="30">
        <f t="shared" si="1"/>
        <v>12.5</v>
      </c>
      <c r="H45" s="29">
        <v>11.25</v>
      </c>
      <c r="I45" s="29">
        <v>12.5</v>
      </c>
      <c r="J45" s="29"/>
    </row>
    <row r="46" spans="1:10" x14ac:dyDescent="0.3">
      <c r="A46" s="26">
        <v>142</v>
      </c>
      <c r="B46" s="27" t="s">
        <v>90</v>
      </c>
      <c r="C46" s="28" t="s">
        <v>51</v>
      </c>
      <c r="D46" s="29">
        <v>7.5</v>
      </c>
      <c r="E46" s="30" t="str">
        <f t="shared" si="0"/>
        <v>142 Open 85-89 Sprint 500m (£7.50)</v>
      </c>
      <c r="F46" s="30" t="str">
        <f>IF([1]EntryForm!$B$8&gt;$J$4,"",CONCATENATE(TEXT(I46,"£0.00")," for entries made after ", TEXT($J$4,"dd/mm/yyyy")))</f>
        <v>£7.50 for entries made after 14/10/2022</v>
      </c>
      <c r="G46" s="30">
        <f t="shared" si="1"/>
        <v>7.5</v>
      </c>
      <c r="H46" s="29">
        <v>6.75</v>
      </c>
      <c r="I46" s="29">
        <v>7.5</v>
      </c>
      <c r="J46" s="29"/>
    </row>
    <row r="47" spans="1:10" x14ac:dyDescent="0.3">
      <c r="A47" s="26">
        <v>143</v>
      </c>
      <c r="B47" s="27" t="s">
        <v>91</v>
      </c>
      <c r="C47" s="28" t="s">
        <v>51</v>
      </c>
      <c r="D47" s="29">
        <v>7.5</v>
      </c>
      <c r="E47" s="30" t="str">
        <f t="shared" si="0"/>
        <v>143 Open 85-89 Sprint Lwt 500m (£7.50)</v>
      </c>
      <c r="F47" s="30" t="str">
        <f>IF([1]EntryForm!$B$8&gt;$J$4,"",CONCATENATE(TEXT(I47,"£0.00")," for entries made after ", TEXT($J$4,"dd/mm/yyyy")))</f>
        <v>£7.50 for entries made after 14/10/2022</v>
      </c>
      <c r="G47" s="30">
        <f t="shared" si="1"/>
        <v>7.5</v>
      </c>
      <c r="H47" s="29">
        <v>6.75</v>
      </c>
      <c r="I47" s="29">
        <v>7.5</v>
      </c>
      <c r="J47" s="29"/>
    </row>
    <row r="48" spans="1:10" x14ac:dyDescent="0.3">
      <c r="A48" s="26">
        <v>144</v>
      </c>
      <c r="B48" s="27" t="s">
        <v>92</v>
      </c>
      <c r="C48" s="28" t="s">
        <v>49</v>
      </c>
      <c r="D48" s="29">
        <v>12.5</v>
      </c>
      <c r="E48" s="30" t="str">
        <f t="shared" si="0"/>
        <v>144 Open 90+ 2k 2000m (£12.50)</v>
      </c>
      <c r="F48" s="30" t="str">
        <f>IF([1]EntryForm!$B$8&gt;$J$4,"",CONCATENATE(TEXT(I48,"£0.00")," for entries made after ", TEXT($J$4,"dd/mm/yyyy")))</f>
        <v>£12.50 for entries made after 14/10/2022</v>
      </c>
      <c r="G48" s="30">
        <f t="shared" si="1"/>
        <v>12.5</v>
      </c>
      <c r="H48" s="29">
        <v>11.25</v>
      </c>
      <c r="I48" s="29">
        <v>12.5</v>
      </c>
      <c r="J48" s="29"/>
    </row>
    <row r="49" spans="1:10" x14ac:dyDescent="0.3">
      <c r="A49" s="26">
        <v>145</v>
      </c>
      <c r="B49" s="27" t="s">
        <v>93</v>
      </c>
      <c r="C49" s="28" t="s">
        <v>49</v>
      </c>
      <c r="D49" s="29">
        <v>12.5</v>
      </c>
      <c r="E49" s="30" t="str">
        <f t="shared" si="0"/>
        <v>145 Open 90+ 2k Lwt 2000m (£12.50)</v>
      </c>
      <c r="F49" s="30" t="str">
        <f>IF([1]EntryForm!$B$8&gt;$J$4,"",CONCATENATE(TEXT(I49,"£0.00")," for entries made after ", TEXT($J$4,"dd/mm/yyyy")))</f>
        <v>£12.50 for entries made after 14/10/2022</v>
      </c>
      <c r="G49" s="30">
        <f t="shared" si="1"/>
        <v>12.5</v>
      </c>
      <c r="H49" s="29">
        <v>11.25</v>
      </c>
      <c r="I49" s="29">
        <v>12.5</v>
      </c>
      <c r="J49" s="29"/>
    </row>
    <row r="50" spans="1:10" x14ac:dyDescent="0.3">
      <c r="A50" s="26">
        <v>146</v>
      </c>
      <c r="B50" s="27" t="s">
        <v>94</v>
      </c>
      <c r="C50" s="28" t="s">
        <v>51</v>
      </c>
      <c r="D50" s="29">
        <v>7.5</v>
      </c>
      <c r="E50" s="30" t="str">
        <f t="shared" si="0"/>
        <v>146 Open 90+ Sprint 500m (£7.50)</v>
      </c>
      <c r="F50" s="30" t="str">
        <f>IF([1]EntryForm!$B$8&gt;$J$4,"",CONCATENATE(TEXT(I50,"£0.00")," for entries made after ", TEXT($J$4,"dd/mm/yyyy")))</f>
        <v>£7.50 for entries made after 14/10/2022</v>
      </c>
      <c r="G50" s="30">
        <f t="shared" si="1"/>
        <v>7.5</v>
      </c>
      <c r="H50" s="29">
        <v>6.75</v>
      </c>
      <c r="I50" s="29">
        <v>7.5</v>
      </c>
      <c r="J50" s="29"/>
    </row>
    <row r="51" spans="1:10" x14ac:dyDescent="0.3">
      <c r="A51" s="26">
        <v>147</v>
      </c>
      <c r="B51" s="27" t="s">
        <v>95</v>
      </c>
      <c r="C51" s="28" t="s">
        <v>51</v>
      </c>
      <c r="D51" s="29">
        <v>7.5</v>
      </c>
      <c r="E51" s="30" t="str">
        <f t="shared" si="0"/>
        <v>147 Open 90+ Sprint Lwt 500m (£7.50)</v>
      </c>
      <c r="F51" s="30" t="str">
        <f>IF([1]EntryForm!$B$8&gt;$J$4,"",CONCATENATE(TEXT(I51,"£0.00")," for entries made after ", TEXT($J$4,"dd/mm/yyyy")))</f>
        <v>£7.50 for entries made after 14/10/2022</v>
      </c>
      <c r="G51" s="30">
        <f t="shared" si="1"/>
        <v>7.5</v>
      </c>
      <c r="H51" s="29">
        <v>6.75</v>
      </c>
      <c r="I51" s="29">
        <v>7.5</v>
      </c>
      <c r="J51" s="29"/>
    </row>
    <row r="52" spans="1:10" x14ac:dyDescent="0.3">
      <c r="A52" s="26"/>
      <c r="B52" s="27"/>
      <c r="C52" s="28"/>
      <c r="D52" s="28"/>
      <c r="E52" s="32"/>
      <c r="F52" s="32"/>
      <c r="G52" s="32"/>
      <c r="H52" s="29"/>
      <c r="I52" s="28"/>
      <c r="J52" s="28"/>
    </row>
    <row r="53" spans="1:10" x14ac:dyDescent="0.3">
      <c r="A53" s="26">
        <v>170</v>
      </c>
      <c r="B53" s="27" t="s">
        <v>36</v>
      </c>
      <c r="C53" s="28" t="s">
        <v>96</v>
      </c>
      <c r="D53" s="29">
        <v>12.5</v>
      </c>
      <c r="E53" s="30" t="str">
        <f t="shared" ref="E53:E60" si="2">CONCATENATE(A53," ",B53," ",C53," (",TEXT(D53,"£0.00"),")")</f>
        <v>170 Open Ski 1k 1000m (£12.50)</v>
      </c>
      <c r="F53" s="30" t="str">
        <f>IF([1]EntryForm!$B$8&gt;$J$4,"",CONCATENATE(TEXT(I53,"£0.00")," for entries made after ", TEXT($J$4,"dd/mm/yyyy")))</f>
        <v>£12.50 for entries made after 14/10/2022</v>
      </c>
      <c r="G53" s="30">
        <f t="shared" ref="G53:G60" si="3">D53</f>
        <v>12.5</v>
      </c>
      <c r="H53" s="29">
        <v>11.25</v>
      </c>
      <c r="I53" s="29">
        <v>12.5</v>
      </c>
      <c r="J53" s="29"/>
    </row>
    <row r="54" spans="1:10" x14ac:dyDescent="0.3">
      <c r="A54" s="26">
        <v>171</v>
      </c>
      <c r="B54" s="27" t="s">
        <v>97</v>
      </c>
      <c r="C54" s="28" t="s">
        <v>96</v>
      </c>
      <c r="D54" s="29">
        <v>12.5</v>
      </c>
      <c r="E54" s="30" t="str">
        <f t="shared" si="2"/>
        <v>171 Open 30-39 Ski 1000m (£12.50)</v>
      </c>
      <c r="F54" s="30" t="str">
        <f>IF([1]EntryForm!$B$8&gt;$J$4,"",CONCATENATE(TEXT(I54,"£0.00")," for entries made after ", TEXT($J$4,"dd/mm/yyyy")))</f>
        <v>£12.50 for entries made after 14/10/2022</v>
      </c>
      <c r="G54" s="30">
        <f t="shared" si="3"/>
        <v>12.5</v>
      </c>
      <c r="H54" s="29">
        <v>11.25</v>
      </c>
      <c r="I54" s="29">
        <v>12.5</v>
      </c>
      <c r="J54" s="29"/>
    </row>
    <row r="55" spans="1:10" x14ac:dyDescent="0.3">
      <c r="A55" s="26">
        <v>172</v>
      </c>
      <c r="B55" s="27" t="s">
        <v>98</v>
      </c>
      <c r="C55" s="28" t="s">
        <v>96</v>
      </c>
      <c r="D55" s="29">
        <v>12.5</v>
      </c>
      <c r="E55" s="30" t="str">
        <f t="shared" si="2"/>
        <v>172 Open 40-49 Ski 1000m (£12.50)</v>
      </c>
      <c r="F55" s="30" t="str">
        <f>IF([1]EntryForm!$B$8&gt;$J$4,"",CONCATENATE(TEXT(I55,"£0.00")," for entries made after ", TEXT($J$4,"dd/mm/yyyy")))</f>
        <v>£12.50 for entries made after 14/10/2022</v>
      </c>
      <c r="G55" s="30">
        <f t="shared" si="3"/>
        <v>12.5</v>
      </c>
      <c r="H55" s="29">
        <v>11.25</v>
      </c>
      <c r="I55" s="29">
        <v>12.5</v>
      </c>
      <c r="J55" s="29"/>
    </row>
    <row r="56" spans="1:10" x14ac:dyDescent="0.3">
      <c r="A56" s="26">
        <v>173</v>
      </c>
      <c r="B56" s="27" t="s">
        <v>99</v>
      </c>
      <c r="C56" s="28" t="s">
        <v>96</v>
      </c>
      <c r="D56" s="29">
        <v>12.5</v>
      </c>
      <c r="E56" s="30" t="str">
        <f t="shared" si="2"/>
        <v>173 Open 50-59 Ski 1000m (£12.50)</v>
      </c>
      <c r="F56" s="30" t="str">
        <f>IF([1]EntryForm!$B$8&gt;$J$4,"",CONCATENATE(TEXT(I56,"£0.00")," for entries made after ", TEXT($J$4,"dd/mm/yyyy")))</f>
        <v>£12.50 for entries made after 14/10/2022</v>
      </c>
      <c r="G56" s="30">
        <f t="shared" si="3"/>
        <v>12.5</v>
      </c>
      <c r="H56" s="29">
        <v>11.25</v>
      </c>
      <c r="I56" s="29">
        <v>12.5</v>
      </c>
      <c r="J56" s="29"/>
    </row>
    <row r="57" spans="1:10" x14ac:dyDescent="0.3">
      <c r="A57" s="26">
        <v>174</v>
      </c>
      <c r="B57" s="27" t="s">
        <v>100</v>
      </c>
      <c r="C57" s="28" t="s">
        <v>96</v>
      </c>
      <c r="D57" s="29">
        <v>12.5</v>
      </c>
      <c r="E57" s="30" t="str">
        <f t="shared" si="2"/>
        <v>174 Open 60-69 Ski 1000m (£12.50)</v>
      </c>
      <c r="F57" s="30" t="str">
        <f>IF([1]EntryForm!$B$8&gt;$J$4,"",CONCATENATE(TEXT(I57,"£0.00")," for entries made after ", TEXT($J$4,"dd/mm/yyyy")))</f>
        <v>£12.50 for entries made after 14/10/2022</v>
      </c>
      <c r="G57" s="30">
        <f t="shared" si="3"/>
        <v>12.5</v>
      </c>
      <c r="H57" s="29">
        <v>11.25</v>
      </c>
      <c r="I57" s="29">
        <v>12.5</v>
      </c>
      <c r="J57" s="29"/>
    </row>
    <row r="58" spans="1:10" x14ac:dyDescent="0.3">
      <c r="A58" s="26">
        <v>175</v>
      </c>
      <c r="B58" s="27" t="s">
        <v>101</v>
      </c>
      <c r="C58" s="28" t="s">
        <v>96</v>
      </c>
      <c r="D58" s="29">
        <v>12.5</v>
      </c>
      <c r="E58" s="30" t="str">
        <f t="shared" si="2"/>
        <v>175 Open 70-79 Ski 1000m (£12.50)</v>
      </c>
      <c r="F58" s="30" t="str">
        <f>IF([1]EntryForm!$B$8&gt;$J$4,"",CONCATENATE(TEXT(I58,"£0.00")," for entries made after ", TEXT($J$4,"dd/mm/yyyy")))</f>
        <v>£12.50 for entries made after 14/10/2022</v>
      </c>
      <c r="G58" s="30">
        <f t="shared" si="3"/>
        <v>12.5</v>
      </c>
      <c r="H58" s="29">
        <v>11.25</v>
      </c>
      <c r="I58" s="29">
        <v>12.5</v>
      </c>
      <c r="J58" s="29"/>
    </row>
    <row r="59" spans="1:10" x14ac:dyDescent="0.3">
      <c r="A59" s="26">
        <v>176</v>
      </c>
      <c r="B59" s="27" t="s">
        <v>102</v>
      </c>
      <c r="C59" s="28" t="s">
        <v>96</v>
      </c>
      <c r="D59" s="29">
        <v>12.5</v>
      </c>
      <c r="E59" s="30" t="str">
        <f t="shared" si="2"/>
        <v>176 Open 80-89 Ski 1000m (£12.50)</v>
      </c>
      <c r="F59" s="30" t="str">
        <f>IF([1]EntryForm!$B$8&gt;$J$4,"",CONCATENATE(TEXT(I59,"£0.00")," for entries made after ", TEXT($J$4,"dd/mm/yyyy")))</f>
        <v>£12.50 for entries made after 14/10/2022</v>
      </c>
      <c r="G59" s="30">
        <f t="shared" si="3"/>
        <v>12.5</v>
      </c>
      <c r="H59" s="29">
        <v>11.25</v>
      </c>
      <c r="I59" s="29">
        <v>12.5</v>
      </c>
      <c r="J59" s="29"/>
    </row>
    <row r="60" spans="1:10" x14ac:dyDescent="0.3">
      <c r="A60" s="26">
        <v>177</v>
      </c>
      <c r="B60" s="27" t="s">
        <v>103</v>
      </c>
      <c r="C60" s="28" t="s">
        <v>96</v>
      </c>
      <c r="D60" s="29">
        <v>12.5</v>
      </c>
      <c r="E60" s="30" t="str">
        <f t="shared" si="2"/>
        <v>177 Open 90+ Ski 1000m (£12.50)</v>
      </c>
      <c r="F60" s="30" t="str">
        <f>IF([1]EntryForm!$B$8&gt;$J$4,"",CONCATENATE(TEXT(I60,"£0.00")," for entries made after ", TEXT($J$4,"dd/mm/yyyy")))</f>
        <v>£12.50 for entries made after 14/10/2022</v>
      </c>
      <c r="G60" s="30">
        <f t="shared" si="3"/>
        <v>12.5</v>
      </c>
      <c r="H60" s="29">
        <v>11.25</v>
      </c>
      <c r="I60" s="29">
        <v>12.5</v>
      </c>
      <c r="J60" s="29"/>
    </row>
    <row r="61" spans="1:10" x14ac:dyDescent="0.3">
      <c r="A61" s="26"/>
      <c r="B61" s="27"/>
      <c r="C61" s="28"/>
      <c r="D61" s="28"/>
      <c r="E61" s="32"/>
      <c r="F61" s="32"/>
      <c r="G61" s="32"/>
      <c r="H61" s="29"/>
      <c r="I61" s="28"/>
      <c r="J61" s="28"/>
    </row>
    <row r="62" spans="1:10" x14ac:dyDescent="0.3">
      <c r="A62" s="26">
        <v>180</v>
      </c>
      <c r="B62" s="27" t="s">
        <v>35</v>
      </c>
      <c r="C62" s="28" t="s">
        <v>104</v>
      </c>
      <c r="D62" s="29">
        <v>12.5</v>
      </c>
      <c r="E62" s="30" t="str">
        <f>CONCATENATE(A62," ",B62," ",C62," (",TEXT(D62,"£0.00"),")")</f>
        <v>180 Open Bike 4k 4000m (£12.50)</v>
      </c>
      <c r="F62" s="30" t="str">
        <f>IF([1]EntryForm!$B$8&gt;$J$4,"",CONCATENATE(TEXT(I62,"£0.00")," for entries made after ", TEXT($J$4,"dd/mm/yyyy")))</f>
        <v>£12.50 for entries made after 14/10/2022</v>
      </c>
      <c r="G62" s="30">
        <f>D62</f>
        <v>12.5</v>
      </c>
      <c r="H62" s="29">
        <v>11.25</v>
      </c>
      <c r="I62" s="29">
        <v>12.5</v>
      </c>
      <c r="J62" s="29"/>
    </row>
    <row r="63" spans="1:10" x14ac:dyDescent="0.3">
      <c r="A63" s="26"/>
      <c r="B63" s="27"/>
      <c r="C63" s="28"/>
      <c r="D63" s="28"/>
      <c r="E63" s="32"/>
      <c r="F63" s="32"/>
      <c r="G63" s="32"/>
      <c r="H63" s="29"/>
      <c r="I63" s="28"/>
      <c r="J63" s="28"/>
    </row>
    <row r="64" spans="1:10" x14ac:dyDescent="0.3">
      <c r="A64" s="26">
        <v>200</v>
      </c>
      <c r="B64" s="27" t="s">
        <v>105</v>
      </c>
      <c r="C64" s="28" t="s">
        <v>49</v>
      </c>
      <c r="D64" s="29">
        <v>12.5</v>
      </c>
      <c r="E64" s="30" t="str">
        <f t="shared" ref="E64:E111" si="4">CONCATENATE(A64," ",B64," ",C64," (",TEXT(D64,"£0.00"),")")</f>
        <v>200 Women's 2000m (£12.50)</v>
      </c>
      <c r="F64" s="30" t="str">
        <f>IF([1]EntryForm!$B$8&gt;$J$4,"",CONCATENATE(TEXT(I64,"£0.00")," for entries made after ", TEXT($J$4,"dd/mm/yyyy")))</f>
        <v>£12.50 for entries made after 14/10/2022</v>
      </c>
      <c r="G64" s="30">
        <f t="shared" ref="G64:G111" si="5">D64</f>
        <v>12.5</v>
      </c>
      <c r="H64" s="29">
        <v>11.25</v>
      </c>
      <c r="I64" s="29">
        <v>12.5</v>
      </c>
      <c r="J64" s="29"/>
    </row>
    <row r="65" spans="1:10" x14ac:dyDescent="0.3">
      <c r="A65" s="26">
        <v>201</v>
      </c>
      <c r="B65" s="27" t="s">
        <v>106</v>
      </c>
      <c r="C65" s="28" t="s">
        <v>49</v>
      </c>
      <c r="D65" s="29">
        <v>12.5</v>
      </c>
      <c r="E65" s="30" t="str">
        <f t="shared" si="4"/>
        <v>201 Women's Lwt 2000m (£12.50)</v>
      </c>
      <c r="F65" s="30" t="str">
        <f>IF([1]EntryForm!$B$8&gt;$J$4,"",CONCATENATE(TEXT(I65,"£0.00")," for entries made after ", TEXT($J$4,"dd/mm/yyyy")))</f>
        <v>£12.50 for entries made after 14/10/2022</v>
      </c>
      <c r="G65" s="30">
        <f t="shared" si="5"/>
        <v>12.5</v>
      </c>
      <c r="H65" s="29">
        <v>11.25</v>
      </c>
      <c r="I65" s="29">
        <v>12.5</v>
      </c>
      <c r="J65" s="29"/>
    </row>
    <row r="66" spans="1:10" x14ac:dyDescent="0.3">
      <c r="A66" s="26">
        <v>202</v>
      </c>
      <c r="B66" s="27" t="s">
        <v>107</v>
      </c>
      <c r="C66" s="28" t="s">
        <v>51</v>
      </c>
      <c r="D66" s="29">
        <v>7.5</v>
      </c>
      <c r="E66" s="30" t="str">
        <f t="shared" si="4"/>
        <v>202 Women's Sprint 500m (£7.50)</v>
      </c>
      <c r="F66" s="30" t="str">
        <f>IF([1]EntryForm!$B$8&gt;$J$4,"",CONCATENATE(TEXT(I66,"£0.00")," for entries made after ", TEXT($J$4,"dd/mm/yyyy")))</f>
        <v>£7.50 for entries made after 14/10/2022</v>
      </c>
      <c r="G66" s="30">
        <f t="shared" si="5"/>
        <v>7.5</v>
      </c>
      <c r="H66" s="29">
        <v>6.75</v>
      </c>
      <c r="I66" s="29">
        <v>7.5</v>
      </c>
      <c r="J66" s="29"/>
    </row>
    <row r="67" spans="1:10" x14ac:dyDescent="0.3">
      <c r="A67" s="26">
        <v>203</v>
      </c>
      <c r="B67" s="27" t="s">
        <v>108</v>
      </c>
      <c r="C67" s="28" t="s">
        <v>51</v>
      </c>
      <c r="D67" s="29">
        <v>7.5</v>
      </c>
      <c r="E67" s="30" t="str">
        <f t="shared" si="4"/>
        <v>203 Women's Sprint Lwt 500m (£7.50)</v>
      </c>
      <c r="F67" s="30" t="str">
        <f>IF([1]EntryForm!$B$8&gt;$J$4,"",CONCATENATE(TEXT(I67,"£0.00")," for entries made after ", TEXT($J$4,"dd/mm/yyyy")))</f>
        <v>£7.50 for entries made after 14/10/2022</v>
      </c>
      <c r="G67" s="30">
        <f t="shared" si="5"/>
        <v>7.5</v>
      </c>
      <c r="H67" s="29">
        <v>6.75</v>
      </c>
      <c r="I67" s="29">
        <v>7.5</v>
      </c>
      <c r="J67" s="29"/>
    </row>
    <row r="68" spans="1:10" x14ac:dyDescent="0.3">
      <c r="A68" s="26">
        <v>204</v>
      </c>
      <c r="B68" s="27" t="s">
        <v>31</v>
      </c>
      <c r="C68" s="28" t="s">
        <v>49</v>
      </c>
      <c r="D68" s="29">
        <v>12.5</v>
      </c>
      <c r="E68" s="30" t="str">
        <f t="shared" si="4"/>
        <v>204 Women's 30-39 2k 2000m (£12.50)</v>
      </c>
      <c r="F68" s="30" t="str">
        <f>IF([1]EntryForm!$B$8&gt;$J$4,"",CONCATENATE(TEXT(I68,"£0.00")," for entries made after ", TEXT($J$4,"dd/mm/yyyy")))</f>
        <v>£12.50 for entries made after 14/10/2022</v>
      </c>
      <c r="G68" s="30">
        <f t="shared" si="5"/>
        <v>12.5</v>
      </c>
      <c r="H68" s="29">
        <v>11.25</v>
      </c>
      <c r="I68" s="29">
        <v>12.5</v>
      </c>
      <c r="J68" s="29"/>
    </row>
    <row r="69" spans="1:10" x14ac:dyDescent="0.3">
      <c r="A69" s="26">
        <v>205</v>
      </c>
      <c r="B69" s="27" t="s">
        <v>109</v>
      </c>
      <c r="C69" s="28" t="s">
        <v>49</v>
      </c>
      <c r="D69" s="29">
        <v>12.5</v>
      </c>
      <c r="E69" s="30" t="str">
        <f t="shared" si="4"/>
        <v>205 Women's 30-39 2k Lwt 2000m (£12.50)</v>
      </c>
      <c r="F69" s="30" t="str">
        <f>IF([1]EntryForm!$B$8&gt;$J$4,"",CONCATENATE(TEXT(I69,"£0.00")," for entries made after ", TEXT($J$4,"dd/mm/yyyy")))</f>
        <v>£12.50 for entries made after 14/10/2022</v>
      </c>
      <c r="G69" s="30">
        <f t="shared" si="5"/>
        <v>12.5</v>
      </c>
      <c r="H69" s="29">
        <v>11.25</v>
      </c>
      <c r="I69" s="29">
        <v>12.5</v>
      </c>
      <c r="J69" s="29"/>
    </row>
    <row r="70" spans="1:10" x14ac:dyDescent="0.3">
      <c r="A70" s="26">
        <v>206</v>
      </c>
      <c r="B70" s="27" t="s">
        <v>32</v>
      </c>
      <c r="C70" s="28" t="s">
        <v>51</v>
      </c>
      <c r="D70" s="29">
        <v>7.5</v>
      </c>
      <c r="E70" s="30" t="str">
        <f t="shared" si="4"/>
        <v>206 Women's 30-39 Sprint 500m (£7.50)</v>
      </c>
      <c r="F70" s="30" t="str">
        <f>IF([1]EntryForm!$B$8&gt;$J$4,"",CONCATENATE(TEXT(I70,"£0.00")," for entries made after ", TEXT($J$4,"dd/mm/yyyy")))</f>
        <v>£7.50 for entries made after 14/10/2022</v>
      </c>
      <c r="G70" s="30">
        <f t="shared" si="5"/>
        <v>7.5</v>
      </c>
      <c r="H70" s="29">
        <v>6.75</v>
      </c>
      <c r="I70" s="29">
        <v>7.5</v>
      </c>
      <c r="J70" s="29"/>
    </row>
    <row r="71" spans="1:10" x14ac:dyDescent="0.3">
      <c r="A71" s="26">
        <v>207</v>
      </c>
      <c r="B71" s="27" t="s">
        <v>110</v>
      </c>
      <c r="C71" s="28" t="s">
        <v>51</v>
      </c>
      <c r="D71" s="29">
        <v>7.5</v>
      </c>
      <c r="E71" s="30" t="str">
        <f t="shared" si="4"/>
        <v>207 Women's 30-39 Sprint Lwt 500m (£7.50)</v>
      </c>
      <c r="F71" s="30" t="str">
        <f>IF([1]EntryForm!$B$8&gt;$J$4,"",CONCATENATE(TEXT(I71,"£0.00")," for entries made after ", TEXT($J$4,"dd/mm/yyyy")))</f>
        <v>£7.50 for entries made after 14/10/2022</v>
      </c>
      <c r="G71" s="30">
        <f t="shared" si="5"/>
        <v>7.5</v>
      </c>
      <c r="H71" s="29">
        <v>6.75</v>
      </c>
      <c r="I71" s="29">
        <v>7.5</v>
      </c>
      <c r="J71" s="29"/>
    </row>
    <row r="72" spans="1:10" x14ac:dyDescent="0.3">
      <c r="A72" s="26">
        <v>208</v>
      </c>
      <c r="B72" s="27" t="s">
        <v>111</v>
      </c>
      <c r="C72" s="28" t="s">
        <v>49</v>
      </c>
      <c r="D72" s="29">
        <v>12.5</v>
      </c>
      <c r="E72" s="30" t="str">
        <f t="shared" si="4"/>
        <v>208 Women's 40-49 2k 2000m (£12.50)</v>
      </c>
      <c r="F72" s="30" t="str">
        <f>IF([1]EntryForm!$B$8&gt;$J$4,"",CONCATENATE(TEXT(I72,"£0.00")," for entries made after ", TEXT($J$4,"dd/mm/yyyy")))</f>
        <v>£12.50 for entries made after 14/10/2022</v>
      </c>
      <c r="G72" s="30">
        <f t="shared" si="5"/>
        <v>12.5</v>
      </c>
      <c r="H72" s="29">
        <v>11.25</v>
      </c>
      <c r="I72" s="29">
        <v>12.5</v>
      </c>
      <c r="J72" s="29"/>
    </row>
    <row r="73" spans="1:10" x14ac:dyDescent="0.3">
      <c r="A73" s="26">
        <v>209</v>
      </c>
      <c r="B73" s="27" t="s">
        <v>112</v>
      </c>
      <c r="C73" s="28" t="s">
        <v>49</v>
      </c>
      <c r="D73" s="29">
        <v>12.5</v>
      </c>
      <c r="E73" s="30" t="str">
        <f t="shared" si="4"/>
        <v>209 Women's 40-49 2k Lwt 2000m (£12.50)</v>
      </c>
      <c r="F73" s="30" t="str">
        <f>IF([1]EntryForm!$B$8&gt;$J$4,"",CONCATENATE(TEXT(I73,"£0.00")," for entries made after ", TEXT($J$4,"dd/mm/yyyy")))</f>
        <v>£12.50 for entries made after 14/10/2022</v>
      </c>
      <c r="G73" s="30">
        <f t="shared" si="5"/>
        <v>12.5</v>
      </c>
      <c r="H73" s="29">
        <v>11.25</v>
      </c>
      <c r="I73" s="29">
        <v>12.5</v>
      </c>
      <c r="J73" s="29"/>
    </row>
    <row r="74" spans="1:10" x14ac:dyDescent="0.3">
      <c r="A74" s="26">
        <v>210</v>
      </c>
      <c r="B74" s="27" t="s">
        <v>113</v>
      </c>
      <c r="C74" s="28" t="s">
        <v>51</v>
      </c>
      <c r="D74" s="29">
        <v>7.5</v>
      </c>
      <c r="E74" s="30" t="str">
        <f t="shared" si="4"/>
        <v>210 Women's 40-49 Sprint 500m (£7.50)</v>
      </c>
      <c r="F74" s="30" t="str">
        <f>IF([1]EntryForm!$B$8&gt;$J$4,"",CONCATENATE(TEXT(I74,"£0.00")," for entries made after ", TEXT($J$4,"dd/mm/yyyy")))</f>
        <v>£7.50 for entries made after 14/10/2022</v>
      </c>
      <c r="G74" s="30">
        <f t="shared" si="5"/>
        <v>7.5</v>
      </c>
      <c r="H74" s="29">
        <v>6.75</v>
      </c>
      <c r="I74" s="29">
        <v>7.5</v>
      </c>
      <c r="J74" s="29"/>
    </row>
    <row r="75" spans="1:10" x14ac:dyDescent="0.3">
      <c r="A75" s="26">
        <v>211</v>
      </c>
      <c r="B75" s="27" t="s">
        <v>114</v>
      </c>
      <c r="C75" s="28" t="s">
        <v>51</v>
      </c>
      <c r="D75" s="29">
        <v>7.5</v>
      </c>
      <c r="E75" s="30" t="str">
        <f t="shared" si="4"/>
        <v>211 Women's 40-49 Sprint Lwt 500m (£7.50)</v>
      </c>
      <c r="F75" s="30" t="str">
        <f>IF([1]EntryForm!$B$8&gt;$J$4,"",CONCATENATE(TEXT(I75,"£0.00")," for entries made after ", TEXT($J$4,"dd/mm/yyyy")))</f>
        <v>£7.50 for entries made after 14/10/2022</v>
      </c>
      <c r="G75" s="30">
        <f t="shared" si="5"/>
        <v>7.5</v>
      </c>
      <c r="H75" s="29">
        <v>6.75</v>
      </c>
      <c r="I75" s="29">
        <v>7.5</v>
      </c>
      <c r="J75" s="29"/>
    </row>
    <row r="76" spans="1:10" x14ac:dyDescent="0.3">
      <c r="A76" s="26">
        <v>212</v>
      </c>
      <c r="B76" s="27" t="s">
        <v>115</v>
      </c>
      <c r="C76" s="28" t="s">
        <v>49</v>
      </c>
      <c r="D76" s="29">
        <v>12.5</v>
      </c>
      <c r="E76" s="30" t="str">
        <f t="shared" si="4"/>
        <v>212 Women's 50-54 2k 2000m (£12.50)</v>
      </c>
      <c r="F76" s="30" t="str">
        <f>IF([1]EntryForm!$B$8&gt;$J$4,"",CONCATENATE(TEXT(I76,"£0.00")," for entries made after ", TEXT($J$4,"dd/mm/yyyy")))</f>
        <v>£12.50 for entries made after 14/10/2022</v>
      </c>
      <c r="G76" s="30">
        <f t="shared" si="5"/>
        <v>12.5</v>
      </c>
      <c r="H76" s="29">
        <v>11.25</v>
      </c>
      <c r="I76" s="29">
        <v>12.5</v>
      </c>
      <c r="J76" s="29"/>
    </row>
    <row r="77" spans="1:10" x14ac:dyDescent="0.3">
      <c r="A77" s="26">
        <v>213</v>
      </c>
      <c r="B77" s="27" t="s">
        <v>116</v>
      </c>
      <c r="C77" s="28" t="s">
        <v>49</v>
      </c>
      <c r="D77" s="29">
        <v>12.5</v>
      </c>
      <c r="E77" s="30" t="str">
        <f t="shared" si="4"/>
        <v>213 Women's 50-54 2k Lwt 2000m (£12.50)</v>
      </c>
      <c r="F77" s="30" t="str">
        <f>IF([1]EntryForm!$B$8&gt;$J$4,"",CONCATENATE(TEXT(I77,"£0.00")," for entries made after ", TEXT($J$4,"dd/mm/yyyy")))</f>
        <v>£12.50 for entries made after 14/10/2022</v>
      </c>
      <c r="G77" s="30">
        <f t="shared" si="5"/>
        <v>12.5</v>
      </c>
      <c r="H77" s="29">
        <v>11.25</v>
      </c>
      <c r="I77" s="29">
        <v>12.5</v>
      </c>
      <c r="J77" s="29"/>
    </row>
    <row r="78" spans="1:10" x14ac:dyDescent="0.3">
      <c r="A78" s="26">
        <v>214</v>
      </c>
      <c r="B78" s="27" t="s">
        <v>117</v>
      </c>
      <c r="C78" s="28" t="s">
        <v>51</v>
      </c>
      <c r="D78" s="29">
        <v>7.5</v>
      </c>
      <c r="E78" s="30" t="str">
        <f t="shared" si="4"/>
        <v>214 Women's 50-54 Sprint 500m (£7.50)</v>
      </c>
      <c r="F78" s="30" t="str">
        <f>IF([1]EntryForm!$B$8&gt;$J$4,"",CONCATENATE(TEXT(I78,"£0.00")," for entries made after ", TEXT($J$4,"dd/mm/yyyy")))</f>
        <v>£7.50 for entries made after 14/10/2022</v>
      </c>
      <c r="G78" s="30">
        <f t="shared" si="5"/>
        <v>7.5</v>
      </c>
      <c r="H78" s="29">
        <v>6.75</v>
      </c>
      <c r="I78" s="29">
        <v>7.5</v>
      </c>
      <c r="J78" s="29"/>
    </row>
    <row r="79" spans="1:10" x14ac:dyDescent="0.3">
      <c r="A79" s="26">
        <v>215</v>
      </c>
      <c r="B79" s="27" t="s">
        <v>118</v>
      </c>
      <c r="C79" s="28" t="s">
        <v>51</v>
      </c>
      <c r="D79" s="29">
        <v>7.5</v>
      </c>
      <c r="E79" s="30" t="str">
        <f t="shared" si="4"/>
        <v>215 Women's 50-54 Sprint Lwt 500m (£7.50)</v>
      </c>
      <c r="F79" s="30" t="str">
        <f>IF([1]EntryForm!$B$8&gt;$J$4,"",CONCATENATE(TEXT(I79,"£0.00")," for entries made after ", TEXT($J$4,"dd/mm/yyyy")))</f>
        <v>£7.50 for entries made after 14/10/2022</v>
      </c>
      <c r="G79" s="30">
        <f t="shared" si="5"/>
        <v>7.5</v>
      </c>
      <c r="H79" s="29">
        <v>6.75</v>
      </c>
      <c r="I79" s="29">
        <v>7.5</v>
      </c>
      <c r="J79" s="29"/>
    </row>
    <row r="80" spans="1:10" x14ac:dyDescent="0.3">
      <c r="A80" s="26">
        <v>216</v>
      </c>
      <c r="B80" s="27" t="s">
        <v>119</v>
      </c>
      <c r="C80" s="28" t="s">
        <v>49</v>
      </c>
      <c r="D80" s="29">
        <v>12.5</v>
      </c>
      <c r="E80" s="30" t="str">
        <f t="shared" si="4"/>
        <v>216 Women's 55-59 2k 2000m (£12.50)</v>
      </c>
      <c r="F80" s="30" t="str">
        <f>IF([1]EntryForm!$B$8&gt;$J$4,"",CONCATENATE(TEXT(I80,"£0.00")," for entries made after ", TEXT($J$4,"dd/mm/yyyy")))</f>
        <v>£12.50 for entries made after 14/10/2022</v>
      </c>
      <c r="G80" s="30">
        <f t="shared" si="5"/>
        <v>12.5</v>
      </c>
      <c r="H80" s="29">
        <v>11.25</v>
      </c>
      <c r="I80" s="29">
        <v>12.5</v>
      </c>
      <c r="J80" s="29"/>
    </row>
    <row r="81" spans="1:10" x14ac:dyDescent="0.3">
      <c r="A81" s="26">
        <v>217</v>
      </c>
      <c r="B81" s="27" t="s">
        <v>120</v>
      </c>
      <c r="C81" s="28" t="s">
        <v>49</v>
      </c>
      <c r="D81" s="29">
        <v>12.5</v>
      </c>
      <c r="E81" s="30" t="str">
        <f t="shared" si="4"/>
        <v>217 Women's 55-59 2k Lwt 2000m (£12.50)</v>
      </c>
      <c r="F81" s="30" t="str">
        <f>IF([1]EntryForm!$B$8&gt;$J$4,"",CONCATENATE(TEXT(I81,"£0.00")," for entries made after ", TEXT($J$4,"dd/mm/yyyy")))</f>
        <v>£12.50 for entries made after 14/10/2022</v>
      </c>
      <c r="G81" s="30">
        <f t="shared" si="5"/>
        <v>12.5</v>
      </c>
      <c r="H81" s="29">
        <v>11.25</v>
      </c>
      <c r="I81" s="29">
        <v>12.5</v>
      </c>
      <c r="J81" s="29"/>
    </row>
    <row r="82" spans="1:10" x14ac:dyDescent="0.3">
      <c r="A82" s="26">
        <v>218</v>
      </c>
      <c r="B82" s="27" t="s">
        <v>121</v>
      </c>
      <c r="C82" s="28" t="s">
        <v>51</v>
      </c>
      <c r="D82" s="29">
        <v>7.5</v>
      </c>
      <c r="E82" s="30" t="str">
        <f t="shared" si="4"/>
        <v>218 Women's 55-59 Sprint 500m (£7.50)</v>
      </c>
      <c r="F82" s="30" t="str">
        <f>IF([1]EntryForm!$B$8&gt;$J$4,"",CONCATENATE(TEXT(I82,"£0.00")," for entries made after ", TEXT($J$4,"dd/mm/yyyy")))</f>
        <v>£7.50 for entries made after 14/10/2022</v>
      </c>
      <c r="G82" s="30">
        <f t="shared" si="5"/>
        <v>7.5</v>
      </c>
      <c r="H82" s="29">
        <v>6.75</v>
      </c>
      <c r="I82" s="29">
        <v>7.5</v>
      </c>
      <c r="J82" s="29"/>
    </row>
    <row r="83" spans="1:10" x14ac:dyDescent="0.3">
      <c r="A83" s="26">
        <v>219</v>
      </c>
      <c r="B83" s="27" t="s">
        <v>122</v>
      </c>
      <c r="C83" s="28" t="s">
        <v>51</v>
      </c>
      <c r="D83" s="29">
        <v>7.5</v>
      </c>
      <c r="E83" s="30" t="str">
        <f t="shared" si="4"/>
        <v>219 Women's 55-59 Sprint Lwt 500m (£7.50)</v>
      </c>
      <c r="F83" s="30" t="str">
        <f>IF([1]EntryForm!$B$8&gt;$J$4,"",CONCATENATE(TEXT(I83,"£0.00")," for entries made after ", TEXT($J$4,"dd/mm/yyyy")))</f>
        <v>£7.50 for entries made after 14/10/2022</v>
      </c>
      <c r="G83" s="30">
        <f t="shared" si="5"/>
        <v>7.5</v>
      </c>
      <c r="H83" s="29">
        <v>6.75</v>
      </c>
      <c r="I83" s="29">
        <v>7.5</v>
      </c>
      <c r="J83" s="29"/>
    </row>
    <row r="84" spans="1:10" x14ac:dyDescent="0.3">
      <c r="A84" s="26">
        <v>220</v>
      </c>
      <c r="B84" s="27" t="s">
        <v>123</v>
      </c>
      <c r="C84" s="28" t="s">
        <v>49</v>
      </c>
      <c r="D84" s="29">
        <v>12.5</v>
      </c>
      <c r="E84" s="30" t="str">
        <f t="shared" si="4"/>
        <v>220 Women's 60-64 2k 2000m (£12.50)</v>
      </c>
      <c r="F84" s="30" t="str">
        <f>IF([1]EntryForm!$B$8&gt;$J$4,"",CONCATENATE(TEXT(I84,"£0.00")," for entries made after ", TEXT($J$4,"dd/mm/yyyy")))</f>
        <v>£12.50 for entries made after 14/10/2022</v>
      </c>
      <c r="G84" s="30">
        <f t="shared" si="5"/>
        <v>12.5</v>
      </c>
      <c r="H84" s="29">
        <v>11.25</v>
      </c>
      <c r="I84" s="29">
        <v>12.5</v>
      </c>
      <c r="J84" s="29"/>
    </row>
    <row r="85" spans="1:10" x14ac:dyDescent="0.3">
      <c r="A85" s="26">
        <v>221</v>
      </c>
      <c r="B85" s="27" t="s">
        <v>124</v>
      </c>
      <c r="C85" s="28" t="s">
        <v>49</v>
      </c>
      <c r="D85" s="29">
        <v>12.5</v>
      </c>
      <c r="E85" s="30" t="str">
        <f t="shared" si="4"/>
        <v>221 Women's 60-64 2k Lwt 2000m (£12.50)</v>
      </c>
      <c r="F85" s="30" t="str">
        <f>IF([1]EntryForm!$B$8&gt;$J$4,"",CONCATENATE(TEXT(I85,"£0.00")," for entries made after ", TEXT($J$4,"dd/mm/yyyy")))</f>
        <v>£12.50 for entries made after 14/10/2022</v>
      </c>
      <c r="G85" s="30">
        <f t="shared" si="5"/>
        <v>12.5</v>
      </c>
      <c r="H85" s="29">
        <v>11.25</v>
      </c>
      <c r="I85" s="29">
        <v>12.5</v>
      </c>
      <c r="J85" s="29"/>
    </row>
    <row r="86" spans="1:10" x14ac:dyDescent="0.3">
      <c r="A86" s="26">
        <v>222</v>
      </c>
      <c r="B86" s="27" t="s">
        <v>125</v>
      </c>
      <c r="C86" s="28" t="s">
        <v>51</v>
      </c>
      <c r="D86" s="29">
        <v>7.5</v>
      </c>
      <c r="E86" s="30" t="str">
        <f t="shared" si="4"/>
        <v>222 Women's 60-64 Sprint 500m (£7.50)</v>
      </c>
      <c r="F86" s="30" t="str">
        <f>IF([1]EntryForm!$B$8&gt;$J$4,"",CONCATENATE(TEXT(I86,"£0.00")," for entries made after ", TEXT($J$4,"dd/mm/yyyy")))</f>
        <v>£7.50 for entries made after 14/10/2022</v>
      </c>
      <c r="G86" s="30">
        <f t="shared" si="5"/>
        <v>7.5</v>
      </c>
      <c r="H86" s="29">
        <v>6.75</v>
      </c>
      <c r="I86" s="29">
        <v>7.5</v>
      </c>
      <c r="J86" s="29"/>
    </row>
    <row r="87" spans="1:10" x14ac:dyDescent="0.3">
      <c r="A87" s="26">
        <v>223</v>
      </c>
      <c r="B87" s="27" t="s">
        <v>126</v>
      </c>
      <c r="C87" s="28" t="s">
        <v>51</v>
      </c>
      <c r="D87" s="29">
        <v>7.5</v>
      </c>
      <c r="E87" s="30" t="str">
        <f t="shared" si="4"/>
        <v>223 Women's 60-64 Sprint Lwt 500m (£7.50)</v>
      </c>
      <c r="F87" s="30" t="str">
        <f>IF([1]EntryForm!$B$8&gt;$J$4,"",CONCATENATE(TEXT(I87,"£0.00")," for entries made after ", TEXT($J$4,"dd/mm/yyyy")))</f>
        <v>£7.50 for entries made after 14/10/2022</v>
      </c>
      <c r="G87" s="30">
        <f t="shared" si="5"/>
        <v>7.5</v>
      </c>
      <c r="H87" s="29">
        <v>6.75</v>
      </c>
      <c r="I87" s="29">
        <v>7.5</v>
      </c>
      <c r="J87" s="29"/>
    </row>
    <row r="88" spans="1:10" x14ac:dyDescent="0.3">
      <c r="A88" s="26">
        <v>224</v>
      </c>
      <c r="B88" s="27" t="s">
        <v>127</v>
      </c>
      <c r="C88" s="28" t="s">
        <v>49</v>
      </c>
      <c r="D88" s="29">
        <v>12.5</v>
      </c>
      <c r="E88" s="30" t="str">
        <f t="shared" si="4"/>
        <v>224 Women's 65-69 2k 2000m (£12.50)</v>
      </c>
      <c r="F88" s="30" t="str">
        <f>IF([1]EntryForm!$B$8&gt;$J$4,"",CONCATENATE(TEXT(I88,"£0.00")," for entries made after ", TEXT($J$4,"dd/mm/yyyy")))</f>
        <v>£12.50 for entries made after 14/10/2022</v>
      </c>
      <c r="G88" s="30">
        <f t="shared" si="5"/>
        <v>12.5</v>
      </c>
      <c r="H88" s="29">
        <v>11.25</v>
      </c>
      <c r="I88" s="29">
        <v>12.5</v>
      </c>
      <c r="J88" s="29"/>
    </row>
    <row r="89" spans="1:10" x14ac:dyDescent="0.3">
      <c r="A89" s="26">
        <v>225</v>
      </c>
      <c r="B89" s="27" t="s">
        <v>128</v>
      </c>
      <c r="C89" s="28" t="s">
        <v>49</v>
      </c>
      <c r="D89" s="29">
        <v>12.5</v>
      </c>
      <c r="E89" s="30" t="str">
        <f t="shared" si="4"/>
        <v>225 Women's 65-69 2k Lwt 2000m (£12.50)</v>
      </c>
      <c r="F89" s="30" t="str">
        <f>IF([1]EntryForm!$B$8&gt;$J$4,"",CONCATENATE(TEXT(I89,"£0.00")," for entries made after ", TEXT($J$4,"dd/mm/yyyy")))</f>
        <v>£12.50 for entries made after 14/10/2022</v>
      </c>
      <c r="G89" s="30">
        <f t="shared" si="5"/>
        <v>12.5</v>
      </c>
      <c r="H89" s="29">
        <v>11.25</v>
      </c>
      <c r="I89" s="29">
        <v>12.5</v>
      </c>
      <c r="J89" s="29"/>
    </row>
    <row r="90" spans="1:10" x14ac:dyDescent="0.3">
      <c r="A90" s="26">
        <v>226</v>
      </c>
      <c r="B90" s="27" t="s">
        <v>129</v>
      </c>
      <c r="C90" s="28" t="s">
        <v>51</v>
      </c>
      <c r="D90" s="29">
        <v>7.5</v>
      </c>
      <c r="E90" s="30" t="str">
        <f t="shared" si="4"/>
        <v>226 Women's 65-69 Sprint 500m (£7.50)</v>
      </c>
      <c r="F90" s="30" t="str">
        <f>IF([1]EntryForm!$B$8&gt;$J$4,"",CONCATENATE(TEXT(I90,"£0.00")," for entries made after ", TEXT($J$4,"dd/mm/yyyy")))</f>
        <v>£7.50 for entries made after 14/10/2022</v>
      </c>
      <c r="G90" s="30">
        <f t="shared" si="5"/>
        <v>7.5</v>
      </c>
      <c r="H90" s="29">
        <v>6.75</v>
      </c>
      <c r="I90" s="29">
        <v>7.5</v>
      </c>
      <c r="J90" s="29"/>
    </row>
    <row r="91" spans="1:10" x14ac:dyDescent="0.3">
      <c r="A91" s="26">
        <v>227</v>
      </c>
      <c r="B91" s="27" t="s">
        <v>130</v>
      </c>
      <c r="C91" s="28" t="s">
        <v>51</v>
      </c>
      <c r="D91" s="29">
        <v>7.5</v>
      </c>
      <c r="E91" s="30" t="str">
        <f t="shared" si="4"/>
        <v>227 Women's 65-69 Sprint Lwt 500m (£7.50)</v>
      </c>
      <c r="F91" s="30" t="str">
        <f>IF([1]EntryForm!$B$8&gt;$J$4,"",CONCATENATE(TEXT(I91,"£0.00")," for entries made after ", TEXT($J$4,"dd/mm/yyyy")))</f>
        <v>£7.50 for entries made after 14/10/2022</v>
      </c>
      <c r="G91" s="30">
        <f t="shared" si="5"/>
        <v>7.5</v>
      </c>
      <c r="H91" s="29">
        <v>6.75</v>
      </c>
      <c r="I91" s="29">
        <v>7.5</v>
      </c>
      <c r="J91" s="29"/>
    </row>
    <row r="92" spans="1:10" x14ac:dyDescent="0.3">
      <c r="A92" s="26">
        <v>228</v>
      </c>
      <c r="B92" s="27" t="s">
        <v>131</v>
      </c>
      <c r="C92" s="28" t="s">
        <v>49</v>
      </c>
      <c r="D92" s="29">
        <v>12.5</v>
      </c>
      <c r="E92" s="30" t="str">
        <f t="shared" si="4"/>
        <v>228 Women's 70-74 2k 2000m (£12.50)</v>
      </c>
      <c r="F92" s="30" t="str">
        <f>IF([1]EntryForm!$B$8&gt;$J$4,"",CONCATENATE(TEXT(I92,"£0.00")," for entries made after ", TEXT($J$4,"dd/mm/yyyy")))</f>
        <v>£12.50 for entries made after 14/10/2022</v>
      </c>
      <c r="G92" s="30">
        <f t="shared" si="5"/>
        <v>12.5</v>
      </c>
      <c r="H92" s="29">
        <v>11.25</v>
      </c>
      <c r="I92" s="29">
        <v>12.5</v>
      </c>
      <c r="J92" s="29"/>
    </row>
    <row r="93" spans="1:10" x14ac:dyDescent="0.3">
      <c r="A93" s="26">
        <v>229</v>
      </c>
      <c r="B93" s="27" t="s">
        <v>132</v>
      </c>
      <c r="C93" s="28" t="s">
        <v>49</v>
      </c>
      <c r="D93" s="29">
        <v>12.5</v>
      </c>
      <c r="E93" s="30" t="str">
        <f t="shared" si="4"/>
        <v>229 Women's 70-74 2k Lwt 2000m (£12.50)</v>
      </c>
      <c r="F93" s="30" t="str">
        <f>IF([1]EntryForm!$B$8&gt;$J$4,"",CONCATENATE(TEXT(I93,"£0.00")," for entries made after ", TEXT($J$4,"dd/mm/yyyy")))</f>
        <v>£12.50 for entries made after 14/10/2022</v>
      </c>
      <c r="G93" s="30">
        <f t="shared" si="5"/>
        <v>12.5</v>
      </c>
      <c r="H93" s="29">
        <v>11.25</v>
      </c>
      <c r="I93" s="29">
        <v>12.5</v>
      </c>
      <c r="J93" s="29"/>
    </row>
    <row r="94" spans="1:10" x14ac:dyDescent="0.3">
      <c r="A94" s="26">
        <v>230</v>
      </c>
      <c r="B94" s="27" t="s">
        <v>133</v>
      </c>
      <c r="C94" s="28" t="s">
        <v>51</v>
      </c>
      <c r="D94" s="29">
        <v>7.5</v>
      </c>
      <c r="E94" s="30" t="str">
        <f t="shared" si="4"/>
        <v>230 Women's 70-74 Sprint 500m (£7.50)</v>
      </c>
      <c r="F94" s="30" t="str">
        <f>IF([1]EntryForm!$B$8&gt;$J$4,"",CONCATENATE(TEXT(I94,"£0.00")," for entries made after ", TEXT($J$4,"dd/mm/yyyy")))</f>
        <v>£7.50 for entries made after 14/10/2022</v>
      </c>
      <c r="G94" s="30">
        <f t="shared" si="5"/>
        <v>7.5</v>
      </c>
      <c r="H94" s="29">
        <v>6.75</v>
      </c>
      <c r="I94" s="29">
        <v>7.5</v>
      </c>
      <c r="J94" s="29"/>
    </row>
    <row r="95" spans="1:10" x14ac:dyDescent="0.3">
      <c r="A95" s="26">
        <v>231</v>
      </c>
      <c r="B95" s="27" t="s">
        <v>134</v>
      </c>
      <c r="C95" s="28" t="s">
        <v>51</v>
      </c>
      <c r="D95" s="29">
        <v>7.5</v>
      </c>
      <c r="E95" s="30" t="str">
        <f t="shared" si="4"/>
        <v>231 Women's 70-74 Sprint Lwt 500m (£7.50)</v>
      </c>
      <c r="F95" s="30" t="str">
        <f>IF([1]EntryForm!$B$8&gt;$J$4,"",CONCATENATE(TEXT(I95,"£0.00")," for entries made after ", TEXT($J$4,"dd/mm/yyyy")))</f>
        <v>£7.50 for entries made after 14/10/2022</v>
      </c>
      <c r="G95" s="30">
        <f t="shared" si="5"/>
        <v>7.5</v>
      </c>
      <c r="H95" s="29">
        <v>6.75</v>
      </c>
      <c r="I95" s="29">
        <v>7.5</v>
      </c>
      <c r="J95" s="29"/>
    </row>
    <row r="96" spans="1:10" x14ac:dyDescent="0.3">
      <c r="A96" s="26">
        <v>232</v>
      </c>
      <c r="B96" s="27" t="s">
        <v>135</v>
      </c>
      <c r="C96" s="28" t="s">
        <v>49</v>
      </c>
      <c r="D96" s="29">
        <v>12.5</v>
      </c>
      <c r="E96" s="30" t="str">
        <f t="shared" si="4"/>
        <v>232 Women's 75-79 2k 2000m (£12.50)</v>
      </c>
      <c r="F96" s="30" t="str">
        <f>IF([1]EntryForm!$B$8&gt;$J$4,"",CONCATENATE(TEXT(I96,"£0.00")," for entries made after ", TEXT($J$4,"dd/mm/yyyy")))</f>
        <v>£12.50 for entries made after 14/10/2022</v>
      </c>
      <c r="G96" s="30">
        <f t="shared" si="5"/>
        <v>12.5</v>
      </c>
      <c r="H96" s="29">
        <v>11.25</v>
      </c>
      <c r="I96" s="29">
        <v>12.5</v>
      </c>
      <c r="J96" s="29"/>
    </row>
    <row r="97" spans="1:10" x14ac:dyDescent="0.3">
      <c r="A97" s="26">
        <v>233</v>
      </c>
      <c r="B97" s="27" t="s">
        <v>136</v>
      </c>
      <c r="C97" s="28" t="s">
        <v>49</v>
      </c>
      <c r="D97" s="29">
        <v>12.5</v>
      </c>
      <c r="E97" s="30" t="str">
        <f t="shared" si="4"/>
        <v>233 Women's 75-79 2k Lwt 2000m (£12.50)</v>
      </c>
      <c r="F97" s="30" t="str">
        <f>IF([1]EntryForm!$B$8&gt;$J$4,"",CONCATENATE(TEXT(I97,"£0.00")," for entries made after ", TEXT($J$4,"dd/mm/yyyy")))</f>
        <v>£12.50 for entries made after 14/10/2022</v>
      </c>
      <c r="G97" s="30">
        <f t="shared" si="5"/>
        <v>12.5</v>
      </c>
      <c r="H97" s="29">
        <v>11.25</v>
      </c>
      <c r="I97" s="29">
        <v>12.5</v>
      </c>
      <c r="J97" s="29"/>
    </row>
    <row r="98" spans="1:10" x14ac:dyDescent="0.3">
      <c r="A98" s="26">
        <v>234</v>
      </c>
      <c r="B98" s="27" t="s">
        <v>137</v>
      </c>
      <c r="C98" s="28" t="s">
        <v>51</v>
      </c>
      <c r="D98" s="29">
        <v>7.5</v>
      </c>
      <c r="E98" s="30" t="str">
        <f t="shared" si="4"/>
        <v>234 Women's 75-79 Sprint 500m (£7.50)</v>
      </c>
      <c r="F98" s="30" t="str">
        <f>IF([1]EntryForm!$B$8&gt;$J$4,"",CONCATENATE(TEXT(I98,"£0.00")," for entries made after ", TEXT($J$4,"dd/mm/yyyy")))</f>
        <v>£7.50 for entries made after 14/10/2022</v>
      </c>
      <c r="G98" s="30">
        <f t="shared" si="5"/>
        <v>7.5</v>
      </c>
      <c r="H98" s="29">
        <v>6.75</v>
      </c>
      <c r="I98" s="29">
        <v>7.5</v>
      </c>
      <c r="J98" s="29"/>
    </row>
    <row r="99" spans="1:10" x14ac:dyDescent="0.3">
      <c r="A99" s="26">
        <v>235</v>
      </c>
      <c r="B99" s="27" t="s">
        <v>138</v>
      </c>
      <c r="C99" s="28" t="s">
        <v>51</v>
      </c>
      <c r="D99" s="29">
        <v>7.5</v>
      </c>
      <c r="E99" s="30" t="str">
        <f t="shared" si="4"/>
        <v>235 Women's 75-79 Sprint Lwt 500m (£7.50)</v>
      </c>
      <c r="F99" s="30" t="str">
        <f>IF([1]EntryForm!$B$8&gt;$J$4,"",CONCATENATE(TEXT(I99,"£0.00")," for entries made after ", TEXT($J$4,"dd/mm/yyyy")))</f>
        <v>£7.50 for entries made after 14/10/2022</v>
      </c>
      <c r="G99" s="30">
        <f t="shared" si="5"/>
        <v>7.5</v>
      </c>
      <c r="H99" s="29">
        <v>6.75</v>
      </c>
      <c r="I99" s="29">
        <v>7.5</v>
      </c>
      <c r="J99" s="29"/>
    </row>
    <row r="100" spans="1:10" x14ac:dyDescent="0.3">
      <c r="A100" s="26">
        <v>236</v>
      </c>
      <c r="B100" s="27" t="s">
        <v>139</v>
      </c>
      <c r="C100" s="28" t="s">
        <v>49</v>
      </c>
      <c r="D100" s="29">
        <v>12.5</v>
      </c>
      <c r="E100" s="30" t="str">
        <f t="shared" si="4"/>
        <v>236 Women's 80-84 2k 2000m (£12.50)</v>
      </c>
      <c r="F100" s="30" t="str">
        <f>IF([1]EntryForm!$B$8&gt;$J$4,"",CONCATENATE(TEXT(I100,"£0.00")," for entries made after ", TEXT($J$4,"dd/mm/yyyy")))</f>
        <v>£12.50 for entries made after 14/10/2022</v>
      </c>
      <c r="G100" s="30">
        <f t="shared" si="5"/>
        <v>12.5</v>
      </c>
      <c r="H100" s="29">
        <v>11.25</v>
      </c>
      <c r="I100" s="29">
        <v>12.5</v>
      </c>
      <c r="J100" s="29"/>
    </row>
    <row r="101" spans="1:10" x14ac:dyDescent="0.3">
      <c r="A101" s="26">
        <v>237</v>
      </c>
      <c r="B101" s="27" t="s">
        <v>140</v>
      </c>
      <c r="C101" s="28" t="s">
        <v>49</v>
      </c>
      <c r="D101" s="29">
        <v>12.5</v>
      </c>
      <c r="E101" s="30" t="str">
        <f t="shared" si="4"/>
        <v>237 Women's 80-84 2k Lwt 2000m (£12.50)</v>
      </c>
      <c r="F101" s="30" t="str">
        <f>IF([1]EntryForm!$B$8&gt;$J$4,"",CONCATENATE(TEXT(I101,"£0.00")," for entries made after ", TEXT($J$4,"dd/mm/yyyy")))</f>
        <v>£12.50 for entries made after 14/10/2022</v>
      </c>
      <c r="G101" s="30">
        <f t="shared" si="5"/>
        <v>12.5</v>
      </c>
      <c r="H101" s="29">
        <v>11.25</v>
      </c>
      <c r="I101" s="29">
        <v>12.5</v>
      </c>
      <c r="J101" s="29"/>
    </row>
    <row r="102" spans="1:10" x14ac:dyDescent="0.3">
      <c r="A102" s="26">
        <v>238</v>
      </c>
      <c r="B102" s="27" t="s">
        <v>141</v>
      </c>
      <c r="C102" s="28" t="s">
        <v>51</v>
      </c>
      <c r="D102" s="29">
        <v>7.5</v>
      </c>
      <c r="E102" s="30" t="str">
        <f t="shared" si="4"/>
        <v>238 Women's 80-84 Sprint 500m (£7.50)</v>
      </c>
      <c r="F102" s="30" t="str">
        <f>IF([1]EntryForm!$B$8&gt;$J$4,"",CONCATENATE(TEXT(I102,"£0.00")," for entries made after ", TEXT($J$4,"dd/mm/yyyy")))</f>
        <v>£7.50 for entries made after 14/10/2022</v>
      </c>
      <c r="G102" s="30">
        <f t="shared" si="5"/>
        <v>7.5</v>
      </c>
      <c r="H102" s="29">
        <v>6.75</v>
      </c>
      <c r="I102" s="29">
        <v>7.5</v>
      </c>
      <c r="J102" s="29"/>
    </row>
    <row r="103" spans="1:10" x14ac:dyDescent="0.3">
      <c r="A103" s="26">
        <v>239</v>
      </c>
      <c r="B103" s="27" t="s">
        <v>142</v>
      </c>
      <c r="C103" s="28" t="s">
        <v>51</v>
      </c>
      <c r="D103" s="29">
        <v>7.5</v>
      </c>
      <c r="E103" s="30" t="str">
        <f t="shared" si="4"/>
        <v>239 Women's 80-84 Sprint Lwt 500m (£7.50)</v>
      </c>
      <c r="F103" s="30" t="str">
        <f>IF([1]EntryForm!$B$8&gt;$J$4,"",CONCATENATE(TEXT(I103,"£0.00")," for entries made after ", TEXT($J$4,"dd/mm/yyyy")))</f>
        <v>£7.50 for entries made after 14/10/2022</v>
      </c>
      <c r="G103" s="30">
        <f t="shared" si="5"/>
        <v>7.5</v>
      </c>
      <c r="H103" s="29">
        <v>6.75</v>
      </c>
      <c r="I103" s="29">
        <v>7.5</v>
      </c>
      <c r="J103" s="29"/>
    </row>
    <row r="104" spans="1:10" x14ac:dyDescent="0.3">
      <c r="A104" s="26">
        <v>240</v>
      </c>
      <c r="B104" s="27" t="s">
        <v>143</v>
      </c>
      <c r="C104" s="28" t="s">
        <v>49</v>
      </c>
      <c r="D104" s="29">
        <v>12.5</v>
      </c>
      <c r="E104" s="30" t="str">
        <f t="shared" si="4"/>
        <v>240 Women's 85-89 2k 2000m (£12.50)</v>
      </c>
      <c r="F104" s="30" t="str">
        <f>IF([1]EntryForm!$B$8&gt;$J$4,"",CONCATENATE(TEXT(I104,"£0.00")," for entries made after ", TEXT($J$4,"dd/mm/yyyy")))</f>
        <v>£12.50 for entries made after 14/10/2022</v>
      </c>
      <c r="G104" s="30">
        <f t="shared" si="5"/>
        <v>12.5</v>
      </c>
      <c r="H104" s="29">
        <v>11.25</v>
      </c>
      <c r="I104" s="29">
        <v>12.5</v>
      </c>
      <c r="J104" s="29"/>
    </row>
    <row r="105" spans="1:10" x14ac:dyDescent="0.3">
      <c r="A105" s="26">
        <v>241</v>
      </c>
      <c r="B105" s="27" t="s">
        <v>144</v>
      </c>
      <c r="C105" s="28" t="s">
        <v>49</v>
      </c>
      <c r="D105" s="29">
        <v>12.5</v>
      </c>
      <c r="E105" s="30" t="str">
        <f t="shared" si="4"/>
        <v>241 Women's 85-89 2k Lwt 2000m (£12.50)</v>
      </c>
      <c r="F105" s="30" t="str">
        <f>IF([1]EntryForm!$B$8&gt;$J$4,"",CONCATENATE(TEXT(I105,"£0.00")," for entries made after ", TEXT($J$4,"dd/mm/yyyy")))</f>
        <v>£12.50 for entries made after 14/10/2022</v>
      </c>
      <c r="G105" s="30">
        <f t="shared" si="5"/>
        <v>12.5</v>
      </c>
      <c r="H105" s="29">
        <v>11.25</v>
      </c>
      <c r="I105" s="29">
        <v>12.5</v>
      </c>
      <c r="J105" s="29"/>
    </row>
    <row r="106" spans="1:10" x14ac:dyDescent="0.3">
      <c r="A106" s="26">
        <v>242</v>
      </c>
      <c r="B106" s="27" t="s">
        <v>145</v>
      </c>
      <c r="C106" s="28" t="s">
        <v>51</v>
      </c>
      <c r="D106" s="29">
        <v>7.5</v>
      </c>
      <c r="E106" s="30" t="str">
        <f t="shared" si="4"/>
        <v>242 Women's 85-89 Sprint 500m (£7.50)</v>
      </c>
      <c r="F106" s="30" t="str">
        <f>IF([1]EntryForm!$B$8&gt;$J$4,"",CONCATENATE(TEXT(I106,"£0.00")," for entries made after ", TEXT($J$4,"dd/mm/yyyy")))</f>
        <v>£7.50 for entries made after 14/10/2022</v>
      </c>
      <c r="G106" s="30">
        <f t="shared" si="5"/>
        <v>7.5</v>
      </c>
      <c r="H106" s="29">
        <v>6.75</v>
      </c>
      <c r="I106" s="29">
        <v>7.5</v>
      </c>
      <c r="J106" s="29"/>
    </row>
    <row r="107" spans="1:10" x14ac:dyDescent="0.3">
      <c r="A107" s="26">
        <v>243</v>
      </c>
      <c r="B107" s="27" t="s">
        <v>146</v>
      </c>
      <c r="C107" s="28" t="s">
        <v>51</v>
      </c>
      <c r="D107" s="29">
        <v>7.5</v>
      </c>
      <c r="E107" s="30" t="str">
        <f t="shared" si="4"/>
        <v>243 Women's 85-89 Sprint Lwt 500m (£7.50)</v>
      </c>
      <c r="F107" s="30" t="str">
        <f>IF([1]EntryForm!$B$8&gt;$J$4,"",CONCATENATE(TEXT(I107,"£0.00")," for entries made after ", TEXT($J$4,"dd/mm/yyyy")))</f>
        <v>£7.50 for entries made after 14/10/2022</v>
      </c>
      <c r="G107" s="30">
        <f t="shared" si="5"/>
        <v>7.5</v>
      </c>
      <c r="H107" s="29">
        <v>6.75</v>
      </c>
      <c r="I107" s="29">
        <v>7.5</v>
      </c>
      <c r="J107" s="29"/>
    </row>
    <row r="108" spans="1:10" x14ac:dyDescent="0.3">
      <c r="A108" s="26">
        <v>244</v>
      </c>
      <c r="B108" s="27" t="s">
        <v>147</v>
      </c>
      <c r="C108" s="28" t="s">
        <v>49</v>
      </c>
      <c r="D108" s="29">
        <v>12.5</v>
      </c>
      <c r="E108" s="30" t="str">
        <f t="shared" si="4"/>
        <v>244 Women's 90+ 2k 2000m (£12.50)</v>
      </c>
      <c r="F108" s="30" t="str">
        <f>IF([1]EntryForm!$B$8&gt;$J$4,"",CONCATENATE(TEXT(I108,"£0.00")," for entries made after ", TEXT($J$4,"dd/mm/yyyy")))</f>
        <v>£12.50 for entries made after 14/10/2022</v>
      </c>
      <c r="G108" s="30">
        <f t="shared" si="5"/>
        <v>12.5</v>
      </c>
      <c r="H108" s="29">
        <v>11.25</v>
      </c>
      <c r="I108" s="29">
        <v>12.5</v>
      </c>
      <c r="J108" s="29"/>
    </row>
    <row r="109" spans="1:10" x14ac:dyDescent="0.3">
      <c r="A109" s="26">
        <v>245</v>
      </c>
      <c r="B109" s="27" t="s">
        <v>148</v>
      </c>
      <c r="C109" s="28" t="s">
        <v>49</v>
      </c>
      <c r="D109" s="29">
        <v>12.5</v>
      </c>
      <c r="E109" s="30" t="str">
        <f t="shared" si="4"/>
        <v>245 Women's 90+ 2k Lwt 2000m (£12.50)</v>
      </c>
      <c r="F109" s="30" t="str">
        <f>IF([1]EntryForm!$B$8&gt;$J$4,"",CONCATENATE(TEXT(I109,"£0.00")," for entries made after ", TEXT($J$4,"dd/mm/yyyy")))</f>
        <v>£12.50 for entries made after 14/10/2022</v>
      </c>
      <c r="G109" s="30">
        <f t="shared" si="5"/>
        <v>12.5</v>
      </c>
      <c r="H109" s="29">
        <v>11.25</v>
      </c>
      <c r="I109" s="29">
        <v>12.5</v>
      </c>
      <c r="J109" s="29"/>
    </row>
    <row r="110" spans="1:10" x14ac:dyDescent="0.3">
      <c r="A110" s="26">
        <v>246</v>
      </c>
      <c r="B110" s="27" t="s">
        <v>149</v>
      </c>
      <c r="C110" s="28" t="s">
        <v>51</v>
      </c>
      <c r="D110" s="29">
        <v>7.5</v>
      </c>
      <c r="E110" s="30" t="str">
        <f t="shared" si="4"/>
        <v>246 Women's 90+ Sprint 500m (£7.50)</v>
      </c>
      <c r="F110" s="30" t="str">
        <f>IF([1]EntryForm!$B$8&gt;$J$4,"",CONCATENATE(TEXT(I110,"£0.00")," for entries made after ", TEXT($J$4,"dd/mm/yyyy")))</f>
        <v>£7.50 for entries made after 14/10/2022</v>
      </c>
      <c r="G110" s="30">
        <f t="shared" si="5"/>
        <v>7.5</v>
      </c>
      <c r="H110" s="29">
        <v>6.75</v>
      </c>
      <c r="I110" s="29">
        <v>7.5</v>
      </c>
      <c r="J110" s="29"/>
    </row>
    <row r="111" spans="1:10" x14ac:dyDescent="0.3">
      <c r="A111" s="26">
        <v>247</v>
      </c>
      <c r="B111" s="27" t="s">
        <v>150</v>
      </c>
      <c r="C111" s="28" t="s">
        <v>51</v>
      </c>
      <c r="D111" s="29">
        <v>7.5</v>
      </c>
      <c r="E111" s="30" t="str">
        <f t="shared" si="4"/>
        <v>247 Women's 90+ Sprint Lwt 500m (£7.50)</v>
      </c>
      <c r="F111" s="30" t="str">
        <f>IF([1]EntryForm!$B$8&gt;$J$4,"",CONCATENATE(TEXT(I111,"£0.00")," for entries made after ", TEXT($J$4,"dd/mm/yyyy")))</f>
        <v>£7.50 for entries made after 14/10/2022</v>
      </c>
      <c r="G111" s="30">
        <f t="shared" si="5"/>
        <v>7.5</v>
      </c>
      <c r="H111" s="29">
        <v>6.75</v>
      </c>
      <c r="I111" s="29">
        <v>7.5</v>
      </c>
      <c r="J111" s="29"/>
    </row>
    <row r="112" spans="1:10" x14ac:dyDescent="0.3">
      <c r="A112" s="26"/>
      <c r="B112" s="27"/>
      <c r="C112" s="28"/>
      <c r="D112" s="28"/>
      <c r="E112" s="32"/>
      <c r="F112" s="32"/>
      <c r="G112" s="32"/>
      <c r="H112" s="29"/>
      <c r="I112" s="28"/>
      <c r="J112" s="28"/>
    </row>
    <row r="113" spans="1:10" x14ac:dyDescent="0.3">
      <c r="A113" s="26">
        <v>270</v>
      </c>
      <c r="B113" s="27" t="s">
        <v>151</v>
      </c>
      <c r="C113" s="28" t="s">
        <v>96</v>
      </c>
      <c r="D113" s="29">
        <v>12.5</v>
      </c>
      <c r="E113" s="30" t="str">
        <f t="shared" ref="E113:E120" si="6">CONCATENATE(A113," ",B113," ",C113," (",TEXT(D113,"£0.00"),")")</f>
        <v>270 Women's Ski 1k 1000m (£12.50)</v>
      </c>
      <c r="F113" s="30" t="str">
        <f>IF([1]EntryForm!$B$8&gt;$J$4,"",CONCATENATE(TEXT(I113,"£0.00")," for entries made after ", TEXT($J$4,"dd/mm/yyyy")))</f>
        <v>£12.50 for entries made after 14/10/2022</v>
      </c>
      <c r="G113" s="30">
        <f t="shared" ref="G113:G120" si="7">D113</f>
        <v>12.5</v>
      </c>
      <c r="H113" s="29">
        <v>11.25</v>
      </c>
      <c r="I113" s="29">
        <v>12.5</v>
      </c>
      <c r="J113" s="29"/>
    </row>
    <row r="114" spans="1:10" x14ac:dyDescent="0.3">
      <c r="A114" s="26">
        <v>271</v>
      </c>
      <c r="B114" s="27" t="s">
        <v>152</v>
      </c>
      <c r="C114" s="28" t="s">
        <v>96</v>
      </c>
      <c r="D114" s="29">
        <v>12.5</v>
      </c>
      <c r="E114" s="30" t="str">
        <f t="shared" si="6"/>
        <v>271 Women's 30-39 Ski 1000m (£12.50)</v>
      </c>
      <c r="F114" s="30" t="str">
        <f>IF([1]EntryForm!$B$8&gt;$J$4,"",CONCATENATE(TEXT(I114,"£0.00")," for entries made after ", TEXT($J$4,"dd/mm/yyyy")))</f>
        <v>£12.50 for entries made after 14/10/2022</v>
      </c>
      <c r="G114" s="30">
        <f t="shared" si="7"/>
        <v>12.5</v>
      </c>
      <c r="H114" s="29">
        <v>11.25</v>
      </c>
      <c r="I114" s="29">
        <v>12.5</v>
      </c>
      <c r="J114" s="29"/>
    </row>
    <row r="115" spans="1:10" x14ac:dyDescent="0.3">
      <c r="A115" s="26">
        <v>272</v>
      </c>
      <c r="B115" s="27" t="s">
        <v>153</v>
      </c>
      <c r="C115" s="28" t="s">
        <v>96</v>
      </c>
      <c r="D115" s="29">
        <v>12.5</v>
      </c>
      <c r="E115" s="30" t="str">
        <f t="shared" si="6"/>
        <v>272 Women's 40-49 Ski 1000m (£12.50)</v>
      </c>
      <c r="F115" s="30" t="str">
        <f>IF([1]EntryForm!$B$8&gt;$J$4,"",CONCATENATE(TEXT(I115,"£0.00")," for entries made after ", TEXT($J$4,"dd/mm/yyyy")))</f>
        <v>£12.50 for entries made after 14/10/2022</v>
      </c>
      <c r="G115" s="30">
        <f t="shared" si="7"/>
        <v>12.5</v>
      </c>
      <c r="H115" s="29">
        <v>11.25</v>
      </c>
      <c r="I115" s="29">
        <v>12.5</v>
      </c>
      <c r="J115" s="29"/>
    </row>
    <row r="116" spans="1:10" x14ac:dyDescent="0.3">
      <c r="A116" s="26">
        <v>273</v>
      </c>
      <c r="B116" s="27" t="s">
        <v>154</v>
      </c>
      <c r="C116" s="28" t="s">
        <v>96</v>
      </c>
      <c r="D116" s="29">
        <v>12.5</v>
      </c>
      <c r="E116" s="30" t="str">
        <f t="shared" si="6"/>
        <v>273 Women's 50-59 Ski 1000m (£12.50)</v>
      </c>
      <c r="F116" s="30" t="str">
        <f>IF([1]EntryForm!$B$8&gt;$J$4,"",CONCATENATE(TEXT(I116,"£0.00")," for entries made after ", TEXT($J$4,"dd/mm/yyyy")))</f>
        <v>£12.50 for entries made after 14/10/2022</v>
      </c>
      <c r="G116" s="30">
        <f t="shared" si="7"/>
        <v>12.5</v>
      </c>
      <c r="H116" s="29">
        <v>11.25</v>
      </c>
      <c r="I116" s="29">
        <v>12.5</v>
      </c>
      <c r="J116" s="29"/>
    </row>
    <row r="117" spans="1:10" x14ac:dyDescent="0.3">
      <c r="A117" s="26">
        <v>274</v>
      </c>
      <c r="B117" s="27" t="s">
        <v>155</v>
      </c>
      <c r="C117" s="28" t="s">
        <v>96</v>
      </c>
      <c r="D117" s="29">
        <v>12.5</v>
      </c>
      <c r="E117" s="30" t="str">
        <f t="shared" si="6"/>
        <v>274 Women's 60-69 Ski 1000m (£12.50)</v>
      </c>
      <c r="F117" s="30" t="str">
        <f>IF([1]EntryForm!$B$8&gt;$J$4,"",CONCATENATE(TEXT(I117,"£0.00")," for entries made after ", TEXT($J$4,"dd/mm/yyyy")))</f>
        <v>£12.50 for entries made after 14/10/2022</v>
      </c>
      <c r="G117" s="30">
        <f t="shared" si="7"/>
        <v>12.5</v>
      </c>
      <c r="H117" s="29">
        <v>11.25</v>
      </c>
      <c r="I117" s="29">
        <v>12.5</v>
      </c>
      <c r="J117" s="29"/>
    </row>
    <row r="118" spans="1:10" x14ac:dyDescent="0.3">
      <c r="A118" s="26">
        <v>275</v>
      </c>
      <c r="B118" s="27" t="s">
        <v>156</v>
      </c>
      <c r="C118" s="28" t="s">
        <v>96</v>
      </c>
      <c r="D118" s="29">
        <v>12.5</v>
      </c>
      <c r="E118" s="30" t="str">
        <f t="shared" si="6"/>
        <v>275 Women's 70-79 Ski 1000m (£12.50)</v>
      </c>
      <c r="F118" s="30" t="str">
        <f>IF([1]EntryForm!$B$8&gt;$J$4,"",CONCATENATE(TEXT(I118,"£0.00")," for entries made after ", TEXT($J$4,"dd/mm/yyyy")))</f>
        <v>£12.50 for entries made after 14/10/2022</v>
      </c>
      <c r="G118" s="30">
        <f t="shared" si="7"/>
        <v>12.5</v>
      </c>
      <c r="H118" s="29">
        <v>11.25</v>
      </c>
      <c r="I118" s="29">
        <v>12.5</v>
      </c>
      <c r="J118" s="29"/>
    </row>
    <row r="119" spans="1:10" x14ac:dyDescent="0.3">
      <c r="A119" s="26">
        <v>276</v>
      </c>
      <c r="B119" s="27" t="s">
        <v>157</v>
      </c>
      <c r="C119" s="28" t="s">
        <v>96</v>
      </c>
      <c r="D119" s="29">
        <v>12.5</v>
      </c>
      <c r="E119" s="30" t="str">
        <f t="shared" si="6"/>
        <v>276 Women's 80-89 Ski 1000m (£12.50)</v>
      </c>
      <c r="F119" s="30" t="str">
        <f>IF([1]EntryForm!$B$8&gt;$J$4,"",CONCATENATE(TEXT(I119,"£0.00")," for entries made after ", TEXT($J$4,"dd/mm/yyyy")))</f>
        <v>£12.50 for entries made after 14/10/2022</v>
      </c>
      <c r="G119" s="30">
        <f t="shared" si="7"/>
        <v>12.5</v>
      </c>
      <c r="H119" s="29">
        <v>11.25</v>
      </c>
      <c r="I119" s="29">
        <v>12.5</v>
      </c>
      <c r="J119" s="29"/>
    </row>
    <row r="120" spans="1:10" x14ac:dyDescent="0.3">
      <c r="A120" s="26">
        <v>277</v>
      </c>
      <c r="B120" s="27" t="s">
        <v>158</v>
      </c>
      <c r="C120" s="28" t="s">
        <v>96</v>
      </c>
      <c r="D120" s="29">
        <v>12.5</v>
      </c>
      <c r="E120" s="30" t="str">
        <f t="shared" si="6"/>
        <v>277 Women's 90+ Ski 1000m (£12.50)</v>
      </c>
      <c r="F120" s="30" t="str">
        <f>IF([1]EntryForm!$B$8&gt;$J$4,"",CONCATENATE(TEXT(I120,"£0.00")," for entries made after ", TEXT($J$4,"dd/mm/yyyy")))</f>
        <v>£12.50 for entries made after 14/10/2022</v>
      </c>
      <c r="G120" s="30">
        <f t="shared" si="7"/>
        <v>12.5</v>
      </c>
      <c r="H120" s="29">
        <v>11.25</v>
      </c>
      <c r="I120" s="29">
        <v>12.5</v>
      </c>
      <c r="J120" s="29"/>
    </row>
    <row r="121" spans="1:10" x14ac:dyDescent="0.3">
      <c r="A121" s="26"/>
      <c r="B121" s="27"/>
      <c r="C121" s="28"/>
      <c r="D121" s="28"/>
      <c r="E121" s="32"/>
      <c r="F121" s="32"/>
      <c r="G121" s="32"/>
      <c r="H121" s="29"/>
      <c r="I121" s="28"/>
      <c r="J121" s="28"/>
    </row>
    <row r="122" spans="1:10" x14ac:dyDescent="0.3">
      <c r="A122" s="35">
        <v>280</v>
      </c>
      <c r="B122" s="36" t="s">
        <v>33</v>
      </c>
      <c r="C122" s="37" t="s">
        <v>104</v>
      </c>
      <c r="D122" s="38">
        <v>12.5</v>
      </c>
      <c r="E122" s="30" t="str">
        <f t="shared" ref="E122" si="8">CONCATENATE(A122," ",B122," ",C122," (",TEXT(D122,"£0.00"),")")</f>
        <v>280 Women's Bike 4k 4000m (£12.50)</v>
      </c>
      <c r="F122" s="30" t="str">
        <f>IF([1]EntryForm!$B$8&gt;$J$4,"",CONCATENATE(TEXT(I122,"£0.00")," for entries made after ", TEXT($J$4,"dd/mm/yyyy")))</f>
        <v>£12.50 for entries made after 14/10/2022</v>
      </c>
      <c r="G122" s="30">
        <f t="shared" ref="G122" si="9">D122</f>
        <v>12.5</v>
      </c>
      <c r="H122" s="29">
        <v>11.25</v>
      </c>
      <c r="I122" s="38">
        <v>12.5</v>
      </c>
      <c r="J122" s="38"/>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14756-F52B-4E4F-B6AE-9F9A2A4ABA60}">
  <dimension ref="A1:N201"/>
  <sheetViews>
    <sheetView workbookViewId="0">
      <selection activeCell="A5" sqref="A5"/>
    </sheetView>
  </sheetViews>
  <sheetFormatPr defaultColWidth="8.88671875" defaultRowHeight="14.4" x14ac:dyDescent="0.3"/>
  <cols>
    <col min="1" max="1" width="15.88671875" customWidth="1"/>
    <col min="2" max="2" width="13.5546875" customWidth="1"/>
    <col min="3" max="4" width="45.88671875" customWidth="1"/>
    <col min="5" max="5" width="15.44140625" style="59" hidden="1" customWidth="1"/>
    <col min="6" max="6" width="13" style="59" hidden="1" customWidth="1"/>
    <col min="7" max="7" width="13" style="59" customWidth="1"/>
    <col min="8" max="8" width="13" style="59" hidden="1" customWidth="1"/>
    <col min="9" max="9" width="35.6640625" style="59" hidden="1" customWidth="1"/>
    <col min="10" max="10" width="13" style="59" hidden="1" customWidth="1"/>
    <col min="11" max="11" width="35.6640625" style="59" hidden="1" customWidth="1"/>
    <col min="12" max="12" width="13" style="59" hidden="1" customWidth="1"/>
    <col min="13" max="13" width="0" style="2" hidden="1" customWidth="1"/>
    <col min="14" max="14" width="55.5546875" style="2" customWidth="1"/>
  </cols>
  <sheetData>
    <row r="1" spans="1:14" ht="15" customHeight="1" thickBot="1" x14ac:dyDescent="0.35">
      <c r="A1" s="111" t="s">
        <v>17</v>
      </c>
      <c r="B1" s="111" t="s">
        <v>18</v>
      </c>
      <c r="C1" s="57" t="s">
        <v>19</v>
      </c>
      <c r="D1" s="57" t="s">
        <v>20</v>
      </c>
      <c r="E1" s="109" t="s">
        <v>22</v>
      </c>
      <c r="F1" s="109" t="s">
        <v>22</v>
      </c>
      <c r="G1" s="107" t="s">
        <v>23</v>
      </c>
      <c r="I1" s="107" t="s">
        <v>24</v>
      </c>
      <c r="J1" s="107" t="s">
        <v>25</v>
      </c>
      <c r="K1" s="107" t="s">
        <v>24</v>
      </c>
      <c r="L1" s="107" t="s">
        <v>25</v>
      </c>
    </row>
    <row r="2" spans="1:14" ht="15" thickBot="1" x14ac:dyDescent="0.35">
      <c r="A2" s="112"/>
      <c r="B2" s="112"/>
      <c r="C2" s="60"/>
      <c r="D2" s="60"/>
      <c r="E2" s="110"/>
      <c r="F2" s="110"/>
      <c r="G2" s="108"/>
      <c r="I2" s="108"/>
      <c r="J2" s="108"/>
      <c r="K2" s="108"/>
      <c r="L2" s="108"/>
    </row>
    <row r="3" spans="1:14" x14ac:dyDescent="0.3">
      <c r="A3" s="62" t="s">
        <v>26</v>
      </c>
      <c r="B3" s="62" t="s">
        <v>27</v>
      </c>
      <c r="C3" s="63" t="s">
        <v>162</v>
      </c>
      <c r="D3" s="63"/>
      <c r="E3" s="64" t="str">
        <f>_xlfn.XLOOKUP(C3,'Individual Events'!A:A,'Individual Events'!B:B,"")</f>
        <v/>
      </c>
      <c r="F3" s="64">
        <f>_xlfn.XLOOKUP(D3,'Individual Events'!B:B,'Individual Events'!C:C,"")</f>
        <v>0</v>
      </c>
      <c r="G3" s="64"/>
      <c r="H3" s="65"/>
      <c r="I3" s="66"/>
      <c r="J3" s="64"/>
      <c r="K3" s="66"/>
      <c r="L3" s="64"/>
      <c r="N3" s="67"/>
    </row>
    <row r="4" spans="1:14" x14ac:dyDescent="0.3">
      <c r="A4" s="62" t="s">
        <v>28</v>
      </c>
      <c r="B4" s="62" t="s">
        <v>29</v>
      </c>
      <c r="C4" s="63" t="s">
        <v>173</v>
      </c>
      <c r="D4" s="63" t="s">
        <v>175</v>
      </c>
      <c r="E4" s="64" t="str">
        <f>_xlfn.XLOOKUP(C4,'Individual Events'!A:A,'Individual Events'!B:B,"")</f>
        <v/>
      </c>
      <c r="F4" s="64" t="str">
        <f>_xlfn.XLOOKUP(D4,'Individual Events'!B:B,'Individual Events'!C:C,"")</f>
        <v/>
      </c>
      <c r="G4" s="64"/>
      <c r="H4" s="65"/>
      <c r="I4" s="66"/>
      <c r="J4" s="64"/>
      <c r="K4" s="66"/>
      <c r="L4" s="64"/>
      <c r="N4" s="96"/>
    </row>
    <row r="5" spans="1:14" ht="14.4" customHeight="1" x14ac:dyDescent="0.3">
      <c r="A5" s="6"/>
      <c r="B5" s="6"/>
      <c r="C5" s="6"/>
      <c r="D5" s="6"/>
      <c r="E5" s="68">
        <f>IFERROR(VLOOKUP(C5,'Adaptive Junior Events'!$B$1:$J$39,3,FALSE),0)</f>
        <v>0</v>
      </c>
      <c r="F5" s="68">
        <f>IFERROR(VLOOKUP(D5,'Adaptive Junior Events'!$B$1:$J$39,3,FALSE),0)</f>
        <v>0</v>
      </c>
      <c r="G5" s="68">
        <f ca="1">IF('Adaptive Junior Events'!$J$1&lt;=TODAY(),E5+F5,(E5+F5)*0.9)</f>
        <v>0</v>
      </c>
      <c r="H5" s="69"/>
      <c r="I5" s="70">
        <f>IFERROR(VLOOKUP(C5,'Adaptive Junior Events'!$B$1:$J$39,4,FALSE),0)</f>
        <v>0</v>
      </c>
      <c r="J5" s="68" t="str">
        <f>LEFT(I5,3)</f>
        <v>0</v>
      </c>
      <c r="K5" s="70">
        <f>IFERROR(VLOOKUP(D5,'Adaptive Junior Events'!$B$1:$J$39,4,FALSE),0)</f>
        <v>0</v>
      </c>
      <c r="L5" s="68" t="str">
        <f>LEFT(K5,3)</f>
        <v>0</v>
      </c>
      <c r="N5" s="96"/>
    </row>
    <row r="6" spans="1:14" x14ac:dyDescent="0.3">
      <c r="A6" s="6"/>
      <c r="B6" s="6"/>
      <c r="C6" s="6"/>
      <c r="D6" s="6"/>
      <c r="E6" s="68">
        <f>IFERROR(VLOOKUP(C6,'Adaptive Junior Events'!$B$1:$J$39,3,FALSE),0)</f>
        <v>0</v>
      </c>
      <c r="F6" s="68">
        <f>IFERROR(VLOOKUP(D6,'Adaptive Junior Events'!$B$1:$J$39,3,FALSE),0)</f>
        <v>0</v>
      </c>
      <c r="G6" s="68">
        <f ca="1">IF('Adaptive Junior Events'!$J$1&lt;=TODAY(),E6+F6,(E6+F6)*0.9)</f>
        <v>0</v>
      </c>
      <c r="H6" s="69"/>
      <c r="I6" s="70">
        <f>IFERROR(VLOOKUP(C6,'Adaptive Junior Events'!$B$1:$J$39,4,FALSE),0)</f>
        <v>0</v>
      </c>
      <c r="J6" s="68" t="str">
        <f t="shared" ref="J6:J69" si="0">LEFT(I6,3)</f>
        <v>0</v>
      </c>
      <c r="K6" s="70">
        <f>IFERROR(VLOOKUP(D6,'Adaptive Junior Events'!$B$1:$J$39,4,FALSE),0)</f>
        <v>0</v>
      </c>
      <c r="L6" s="68" t="str">
        <f t="shared" ref="L6:L69" si="1">LEFT(K6,3)</f>
        <v>0</v>
      </c>
    </row>
    <row r="7" spans="1:14" x14ac:dyDescent="0.3">
      <c r="A7" s="6"/>
      <c r="B7" s="6"/>
      <c r="C7" s="6"/>
      <c r="D7" s="6"/>
      <c r="E7" s="68">
        <f>IFERROR(VLOOKUP(C7,'Adaptive Junior Events'!$B$1:$J$39,3,FALSE),0)</f>
        <v>0</v>
      </c>
      <c r="F7" s="68">
        <f>IFERROR(VLOOKUP(D7,'Adaptive Junior Events'!$B$1:$J$39,3,FALSE),0)</f>
        <v>0</v>
      </c>
      <c r="G7" s="68">
        <f ca="1">IF('Adaptive Junior Events'!$J$1&lt;=TODAY(),E7+F7,(E7+F7)*0.9)</f>
        <v>0</v>
      </c>
      <c r="H7" s="69"/>
      <c r="I7" s="70">
        <f>IFERROR(VLOOKUP(C7,'Adaptive Junior Events'!$B$1:$J$39,4,FALSE),0)</f>
        <v>0</v>
      </c>
      <c r="J7" s="68" t="str">
        <f t="shared" si="0"/>
        <v>0</v>
      </c>
      <c r="K7" s="70">
        <f>IFERROR(VLOOKUP(D7,'Adaptive Junior Events'!$B$1:$J$39,4,FALSE),0)</f>
        <v>0</v>
      </c>
      <c r="L7" s="68" t="str">
        <f t="shared" si="1"/>
        <v>0</v>
      </c>
      <c r="N7" s="71"/>
    </row>
    <row r="8" spans="1:14" x14ac:dyDescent="0.3">
      <c r="A8" s="6"/>
      <c r="B8" s="6"/>
      <c r="C8" s="6"/>
      <c r="D8" s="6"/>
      <c r="E8" s="68">
        <f>IFERROR(VLOOKUP(C8,'Adaptive Junior Events'!$B$1:$J$39,3,FALSE),0)</f>
        <v>0</v>
      </c>
      <c r="F8" s="68">
        <f>IFERROR(VLOOKUP(D8,'Adaptive Junior Events'!$B$1:$J$39,3,FALSE),0)</f>
        <v>0</v>
      </c>
      <c r="G8" s="68">
        <f ca="1">IF('Adaptive Junior Events'!$J$1&lt;=TODAY(),E8+F8,(E8+F8)*0.9)</f>
        <v>0</v>
      </c>
      <c r="H8" s="69"/>
      <c r="I8" s="70">
        <f>IFERROR(VLOOKUP(C8,'Adaptive Junior Events'!$B$1:$J$39,4,FALSE),0)</f>
        <v>0</v>
      </c>
      <c r="J8" s="68" t="str">
        <f t="shared" si="0"/>
        <v>0</v>
      </c>
      <c r="K8" s="70">
        <f>IFERROR(VLOOKUP(D8,'Adaptive Junior Events'!$B$1:$J$39,4,FALSE),0)</f>
        <v>0</v>
      </c>
      <c r="L8" s="68" t="str">
        <f t="shared" si="1"/>
        <v>0</v>
      </c>
      <c r="N8" s="96"/>
    </row>
    <row r="9" spans="1:14" ht="14.4" customHeight="1" x14ac:dyDescent="0.3">
      <c r="A9" s="6"/>
      <c r="B9" s="6"/>
      <c r="C9" s="6"/>
      <c r="D9" s="6"/>
      <c r="E9" s="68">
        <f>IFERROR(VLOOKUP(C9,'Adaptive Junior Events'!$B$1:$J$39,3,FALSE),0)</f>
        <v>0</v>
      </c>
      <c r="F9" s="68">
        <f>IFERROR(VLOOKUP(D9,'Adaptive Junior Events'!$B$1:$J$39,3,FALSE),0)</f>
        <v>0</v>
      </c>
      <c r="G9" s="68">
        <f ca="1">IF('Adaptive Junior Events'!$J$1&lt;=TODAY(),E9+F9,(E9+F9)*0.9)</f>
        <v>0</v>
      </c>
      <c r="H9" s="69"/>
      <c r="I9" s="70">
        <f>IFERROR(VLOOKUP(C9,'Adaptive Junior Events'!$B$1:$J$39,4,FALSE),0)</f>
        <v>0</v>
      </c>
      <c r="J9" s="68" t="str">
        <f t="shared" si="0"/>
        <v>0</v>
      </c>
      <c r="K9" s="70">
        <f>IFERROR(VLOOKUP(D9,'Adaptive Junior Events'!$B$1:$J$39,4,FALSE),0)</f>
        <v>0</v>
      </c>
      <c r="L9" s="68" t="str">
        <f t="shared" si="1"/>
        <v>0</v>
      </c>
      <c r="N9" s="96"/>
    </row>
    <row r="10" spans="1:14" x14ac:dyDescent="0.3">
      <c r="A10" s="6"/>
      <c r="B10" s="6"/>
      <c r="C10" s="6"/>
      <c r="D10" s="6"/>
      <c r="E10" s="68">
        <f>IFERROR(VLOOKUP(C10,'Adaptive Junior Events'!$B$1:$J$39,3,FALSE),0)</f>
        <v>0</v>
      </c>
      <c r="F10" s="68">
        <f>IFERROR(VLOOKUP(D10,'Adaptive Junior Events'!$B$1:$J$39,3,FALSE),0)</f>
        <v>0</v>
      </c>
      <c r="G10" s="68">
        <f ca="1">IF('Adaptive Junior Events'!$J$1&lt;=TODAY(),E10+F10,(E10+F10)*0.9)</f>
        <v>0</v>
      </c>
      <c r="H10" s="69"/>
      <c r="I10" s="70">
        <f>IFERROR(VLOOKUP(C10,'Adaptive Junior Events'!$B$1:$J$39,4,FALSE),0)</f>
        <v>0</v>
      </c>
      <c r="J10" s="68" t="str">
        <f t="shared" si="0"/>
        <v>0</v>
      </c>
      <c r="K10" s="70">
        <f>IFERROR(VLOOKUP(D10,'Adaptive Junior Events'!$B$1:$J$39,4,FALSE),0)</f>
        <v>0</v>
      </c>
      <c r="L10" s="68" t="str">
        <f t="shared" si="1"/>
        <v>0</v>
      </c>
    </row>
    <row r="11" spans="1:14" x14ac:dyDescent="0.3">
      <c r="A11" s="6"/>
      <c r="B11" s="6"/>
      <c r="C11" s="6"/>
      <c r="D11" s="6"/>
      <c r="E11" s="68">
        <f>IFERROR(VLOOKUP(C11,'Adaptive Junior Events'!$B$1:$J$39,3,FALSE),0)</f>
        <v>0</v>
      </c>
      <c r="F11" s="68">
        <f>IFERROR(VLOOKUP(D11,'Adaptive Junior Events'!$B$1:$J$39,3,FALSE),0)</f>
        <v>0</v>
      </c>
      <c r="G11" s="68">
        <f ca="1">IF('Adaptive Junior Events'!$J$1&lt;=TODAY(),E11+F11,(E11+F11)*0.9)</f>
        <v>0</v>
      </c>
      <c r="H11" s="69"/>
      <c r="I11" s="70">
        <f>IFERROR(VLOOKUP(C11,'Adaptive Junior Events'!$B$1:$J$39,4,FALSE),0)</f>
        <v>0</v>
      </c>
      <c r="J11" s="68" t="str">
        <f t="shared" si="0"/>
        <v>0</v>
      </c>
      <c r="K11" s="70">
        <f>IFERROR(VLOOKUP(D11,'Adaptive Junior Events'!$B$1:$J$39,4,FALSE),0)</f>
        <v>0</v>
      </c>
      <c r="L11" s="68" t="str">
        <f t="shared" si="1"/>
        <v>0</v>
      </c>
      <c r="N11" s="67"/>
    </row>
    <row r="12" spans="1:14" x14ac:dyDescent="0.3">
      <c r="A12" s="6"/>
      <c r="B12" s="6"/>
      <c r="C12" s="6"/>
      <c r="D12" s="6"/>
      <c r="E12" s="68">
        <f>IFERROR(VLOOKUP(C12,'Adaptive Junior Events'!$B$1:$J$39,3,FALSE),0)</f>
        <v>0</v>
      </c>
      <c r="F12" s="68">
        <f>IFERROR(VLOOKUP(D12,'Adaptive Junior Events'!$B$1:$J$39,3,FALSE),0)</f>
        <v>0</v>
      </c>
      <c r="G12" s="68">
        <f ca="1">IF('Adaptive Junior Events'!$J$1&lt;=TODAY(),E12+F12,(E12+F12)*0.9)</f>
        <v>0</v>
      </c>
      <c r="H12" s="69"/>
      <c r="I12" s="70">
        <f>IFERROR(VLOOKUP(C12,'Adaptive Junior Events'!$B$1:$J$39,4,FALSE),0)</f>
        <v>0</v>
      </c>
      <c r="J12" s="68" t="str">
        <f t="shared" si="0"/>
        <v>0</v>
      </c>
      <c r="K12" s="70">
        <f>IFERROR(VLOOKUP(D12,'Adaptive Junior Events'!$B$1:$J$39,4,FALSE),0)</f>
        <v>0</v>
      </c>
      <c r="L12" s="68" t="str">
        <f t="shared" si="1"/>
        <v>0</v>
      </c>
      <c r="N12" s="106"/>
    </row>
    <row r="13" spans="1:14" x14ac:dyDescent="0.3">
      <c r="A13" s="6"/>
      <c r="B13" s="6"/>
      <c r="C13" s="6"/>
      <c r="D13" s="6"/>
      <c r="E13" s="68">
        <f>IFERROR(VLOOKUP(C13,'Adaptive Junior Events'!$B$1:$J$39,3,FALSE),0)</f>
        <v>0</v>
      </c>
      <c r="F13" s="68">
        <f>IFERROR(VLOOKUP(D13,'Adaptive Junior Events'!$B$1:$J$39,3,FALSE),0)</f>
        <v>0</v>
      </c>
      <c r="G13" s="68">
        <f ca="1">IF('Adaptive Junior Events'!$J$1&lt;=TODAY(),E13+F13,(E13+F13)*0.9)</f>
        <v>0</v>
      </c>
      <c r="H13" s="69"/>
      <c r="I13" s="70">
        <f>IFERROR(VLOOKUP(C13,'Adaptive Junior Events'!$B$1:$J$39,4,FALSE),0)</f>
        <v>0</v>
      </c>
      <c r="J13" s="68" t="str">
        <f t="shared" si="0"/>
        <v>0</v>
      </c>
      <c r="K13" s="70">
        <f>IFERROR(VLOOKUP(D13,'Adaptive Junior Events'!$B$1:$J$39,4,FALSE),0)</f>
        <v>0</v>
      </c>
      <c r="L13" s="68" t="str">
        <f t="shared" si="1"/>
        <v>0</v>
      </c>
      <c r="N13" s="106"/>
    </row>
    <row r="14" spans="1:14" x14ac:dyDescent="0.3">
      <c r="A14" s="6"/>
      <c r="B14" s="6"/>
      <c r="C14" s="6"/>
      <c r="D14" s="6"/>
      <c r="E14" s="68">
        <f>IFERROR(VLOOKUP(C14,'Adaptive Junior Events'!$B$1:$J$39,3,FALSE),0)</f>
        <v>0</v>
      </c>
      <c r="F14" s="68">
        <f>IFERROR(VLOOKUP(D14,'Adaptive Junior Events'!$B$1:$J$39,3,FALSE),0)</f>
        <v>0</v>
      </c>
      <c r="G14" s="68">
        <f ca="1">IF('Adaptive Junior Events'!$J$1&lt;=TODAY(),E14+F14,(E14+F14)*0.9)</f>
        <v>0</v>
      </c>
      <c r="H14" s="69"/>
      <c r="I14" s="70">
        <f>IFERROR(VLOOKUP(C14,'Adaptive Junior Events'!$B$1:$J$39,4,FALSE),0)</f>
        <v>0</v>
      </c>
      <c r="J14" s="68" t="str">
        <f t="shared" si="0"/>
        <v>0</v>
      </c>
      <c r="K14" s="70">
        <f>IFERROR(VLOOKUP(D14,'Adaptive Junior Events'!$B$1:$J$39,4,FALSE),0)</f>
        <v>0</v>
      </c>
      <c r="L14" s="68" t="str">
        <f t="shared" si="1"/>
        <v>0</v>
      </c>
    </row>
    <row r="15" spans="1:14" x14ac:dyDescent="0.3">
      <c r="A15" s="6"/>
      <c r="B15" s="6"/>
      <c r="C15" s="6"/>
      <c r="D15" s="6"/>
      <c r="E15" s="68">
        <f>IFERROR(VLOOKUP(C15,'Adaptive Junior Events'!$B$1:$J$39,3,FALSE),0)</f>
        <v>0</v>
      </c>
      <c r="F15" s="68">
        <f>IFERROR(VLOOKUP(D15,'Adaptive Junior Events'!$B$1:$J$39,3,FALSE),0)</f>
        <v>0</v>
      </c>
      <c r="G15" s="68">
        <f ca="1">IF('Adaptive Junior Events'!$J$1&lt;=TODAY(),E15+F15,(E15+F15)*0.9)</f>
        <v>0</v>
      </c>
      <c r="H15" s="69"/>
      <c r="I15" s="70">
        <f>IFERROR(VLOOKUP(C15,'Adaptive Junior Events'!$B$1:$J$39,4,FALSE),0)</f>
        <v>0</v>
      </c>
      <c r="J15" s="68" t="str">
        <f t="shared" si="0"/>
        <v>0</v>
      </c>
      <c r="K15" s="70">
        <f>IFERROR(VLOOKUP(D15,'Adaptive Junior Events'!$B$1:$J$39,4,FALSE),0)</f>
        <v>0</v>
      </c>
      <c r="L15" s="68" t="str">
        <f t="shared" si="1"/>
        <v>0</v>
      </c>
      <c r="N15" s="49"/>
    </row>
    <row r="16" spans="1:14" x14ac:dyDescent="0.3">
      <c r="A16" s="6"/>
      <c r="B16" s="6"/>
      <c r="C16" s="6"/>
      <c r="D16" s="6"/>
      <c r="E16" s="68">
        <f>IFERROR(VLOOKUP(C16,'Adaptive Junior Events'!$B$1:$J$39,3,FALSE),0)</f>
        <v>0</v>
      </c>
      <c r="F16" s="68">
        <f>IFERROR(VLOOKUP(D16,'Adaptive Junior Events'!$B$1:$J$39,3,FALSE),0)</f>
        <v>0</v>
      </c>
      <c r="G16" s="68">
        <f ca="1">IF('Adaptive Junior Events'!$J$1&lt;=TODAY(),E16+F16,(E16+F16)*0.9)</f>
        <v>0</v>
      </c>
      <c r="H16" s="69"/>
      <c r="I16" s="70">
        <f>IFERROR(VLOOKUP(C16,'Adaptive Junior Events'!$B$1:$J$39,4,FALSE),0)</f>
        <v>0</v>
      </c>
      <c r="J16" s="68" t="str">
        <f t="shared" si="0"/>
        <v>0</v>
      </c>
      <c r="K16" s="70">
        <f>IFERROR(VLOOKUP(D16,'Adaptive Junior Events'!$B$1:$J$39,4,FALSE),0)</f>
        <v>0</v>
      </c>
      <c r="L16" s="68" t="str">
        <f t="shared" si="1"/>
        <v>0</v>
      </c>
    </row>
    <row r="17" spans="1:12" s="2" customFormat="1" x14ac:dyDescent="0.3">
      <c r="A17" s="6"/>
      <c r="B17" s="6"/>
      <c r="C17" s="6"/>
      <c r="D17" s="6"/>
      <c r="E17" s="68">
        <f>IFERROR(VLOOKUP(C17,'Adaptive Junior Events'!$B$1:$J$39,3,FALSE),0)</f>
        <v>0</v>
      </c>
      <c r="F17" s="68">
        <f>IFERROR(VLOOKUP(D17,'Adaptive Junior Events'!$B$1:$J$39,3,FALSE),0)</f>
        <v>0</v>
      </c>
      <c r="G17" s="68">
        <f ca="1">IF('Adaptive Junior Events'!$J$1&lt;=TODAY(),E17+F17,(E17+F17)*0.9)</f>
        <v>0</v>
      </c>
      <c r="H17" s="69"/>
      <c r="I17" s="70">
        <f>IFERROR(VLOOKUP(C17,'Adaptive Junior Events'!$B$1:$J$39,4,FALSE),0)</f>
        <v>0</v>
      </c>
      <c r="J17" s="68" t="str">
        <f t="shared" si="0"/>
        <v>0</v>
      </c>
      <c r="K17" s="70">
        <f>IFERROR(VLOOKUP(D17,'Adaptive Junior Events'!$B$1:$J$39,4,FALSE),0)</f>
        <v>0</v>
      </c>
      <c r="L17" s="68" t="str">
        <f t="shared" si="1"/>
        <v>0</v>
      </c>
    </row>
    <row r="18" spans="1:12" s="2" customFormat="1" x14ac:dyDescent="0.3">
      <c r="A18" s="6"/>
      <c r="B18" s="6"/>
      <c r="C18" s="6"/>
      <c r="D18" s="6"/>
      <c r="E18" s="68">
        <f>IFERROR(VLOOKUP(C18,'Adaptive Junior Events'!$B$1:$J$39,3,FALSE),0)</f>
        <v>0</v>
      </c>
      <c r="F18" s="68">
        <f>IFERROR(VLOOKUP(D18,'Adaptive Junior Events'!$B$1:$J$39,3,FALSE),0)</f>
        <v>0</v>
      </c>
      <c r="G18" s="68">
        <f ca="1">IF('Adaptive Junior Events'!$J$1&lt;=TODAY(),E18+F18,(E18+F18)*0.9)</f>
        <v>0</v>
      </c>
      <c r="H18" s="69"/>
      <c r="I18" s="70">
        <f>IFERROR(VLOOKUP(C18,'Adaptive Junior Events'!$B$1:$J$39,4,FALSE),0)</f>
        <v>0</v>
      </c>
      <c r="J18" s="68" t="str">
        <f t="shared" si="0"/>
        <v>0</v>
      </c>
      <c r="K18" s="70">
        <f>IFERROR(VLOOKUP(D18,'Adaptive Junior Events'!$B$1:$J$39,4,FALSE),0)</f>
        <v>0</v>
      </c>
      <c r="L18" s="68" t="str">
        <f t="shared" si="1"/>
        <v>0</v>
      </c>
    </row>
    <row r="19" spans="1:12" s="2" customFormat="1" x14ac:dyDescent="0.3">
      <c r="A19" s="6"/>
      <c r="B19" s="6"/>
      <c r="C19" s="6"/>
      <c r="D19" s="6"/>
      <c r="E19" s="68">
        <f>IFERROR(VLOOKUP(C19,'Adaptive Junior Events'!$B$1:$J$39,3,FALSE),0)</f>
        <v>0</v>
      </c>
      <c r="F19" s="68">
        <f>IFERROR(VLOOKUP(D19,'Adaptive Junior Events'!$B$1:$J$39,3,FALSE),0)</f>
        <v>0</v>
      </c>
      <c r="G19" s="68">
        <f ca="1">IF('Adaptive Junior Events'!$J$1&lt;=TODAY(),E19+F19,(E19+F19)*0.9)</f>
        <v>0</v>
      </c>
      <c r="H19" s="69"/>
      <c r="I19" s="70">
        <f>IFERROR(VLOOKUP(C19,'Adaptive Junior Events'!$B$1:$J$39,4,FALSE),0)</f>
        <v>0</v>
      </c>
      <c r="J19" s="68" t="str">
        <f t="shared" si="0"/>
        <v>0</v>
      </c>
      <c r="K19" s="70">
        <f>IFERROR(VLOOKUP(D19,'Adaptive Junior Events'!$B$1:$J$39,4,FALSE),0)</f>
        <v>0</v>
      </c>
      <c r="L19" s="68" t="str">
        <f t="shared" si="1"/>
        <v>0</v>
      </c>
    </row>
    <row r="20" spans="1:12" s="2" customFormat="1" x14ac:dyDescent="0.3">
      <c r="A20" s="6"/>
      <c r="B20" s="6"/>
      <c r="C20" s="6"/>
      <c r="D20" s="6"/>
      <c r="E20" s="68">
        <f>IFERROR(VLOOKUP(C20,'Adaptive Junior Events'!$B$1:$J$39,3,FALSE),0)</f>
        <v>0</v>
      </c>
      <c r="F20" s="68">
        <f>IFERROR(VLOOKUP(D20,'Adaptive Junior Events'!$B$1:$J$39,3,FALSE),0)</f>
        <v>0</v>
      </c>
      <c r="G20" s="68">
        <f ca="1">IF('Adaptive Junior Events'!$J$1&lt;=TODAY(),E20+F20,(E20+F20)*0.9)</f>
        <v>0</v>
      </c>
      <c r="H20" s="69"/>
      <c r="I20" s="70">
        <f>IFERROR(VLOOKUP(C20,'Adaptive Junior Events'!$B$1:$J$39,4,FALSE),0)</f>
        <v>0</v>
      </c>
      <c r="J20" s="68" t="str">
        <f t="shared" si="0"/>
        <v>0</v>
      </c>
      <c r="K20" s="70">
        <f>IFERROR(VLOOKUP(D20,'Adaptive Junior Events'!$B$1:$J$39,4,FALSE),0)</f>
        <v>0</v>
      </c>
      <c r="L20" s="68" t="str">
        <f t="shared" si="1"/>
        <v>0</v>
      </c>
    </row>
    <row r="21" spans="1:12" s="2" customFormat="1" x14ac:dyDescent="0.3">
      <c r="A21" s="6"/>
      <c r="B21" s="6"/>
      <c r="C21" s="6"/>
      <c r="D21" s="6"/>
      <c r="E21" s="68">
        <f>IFERROR(VLOOKUP(C21,'Adaptive Junior Events'!$B$1:$J$39,3,FALSE),0)</f>
        <v>0</v>
      </c>
      <c r="F21" s="68">
        <f>IFERROR(VLOOKUP(D21,'Adaptive Junior Events'!$B$1:$J$39,3,FALSE),0)</f>
        <v>0</v>
      </c>
      <c r="G21" s="68">
        <f ca="1">IF('Adaptive Junior Events'!$J$1&lt;=TODAY(),E21+F21,(E21+F21)*0.9)</f>
        <v>0</v>
      </c>
      <c r="H21" s="69"/>
      <c r="I21" s="70">
        <f>IFERROR(VLOOKUP(C21,'Adaptive Junior Events'!$B$1:$J$39,4,FALSE),0)</f>
        <v>0</v>
      </c>
      <c r="J21" s="68" t="str">
        <f t="shared" si="0"/>
        <v>0</v>
      </c>
      <c r="K21" s="70">
        <f>IFERROR(VLOOKUP(D21,'Adaptive Junior Events'!$B$1:$J$39,4,FALSE),0)</f>
        <v>0</v>
      </c>
      <c r="L21" s="68" t="str">
        <f t="shared" si="1"/>
        <v>0</v>
      </c>
    </row>
    <row r="22" spans="1:12" s="2" customFormat="1" x14ac:dyDescent="0.3">
      <c r="A22" s="6"/>
      <c r="B22" s="6"/>
      <c r="C22" s="6"/>
      <c r="D22" s="6"/>
      <c r="E22" s="68">
        <f>IFERROR(VLOOKUP(C22,'Adaptive Junior Events'!$B$1:$J$39,3,FALSE),0)</f>
        <v>0</v>
      </c>
      <c r="F22" s="68">
        <f>IFERROR(VLOOKUP(D22,'Adaptive Junior Events'!$B$1:$J$39,3,FALSE),0)</f>
        <v>0</v>
      </c>
      <c r="G22" s="68">
        <f ca="1">IF('Adaptive Junior Events'!$J$1&lt;=TODAY(),E22+F22,(E22+F22)*0.9)</f>
        <v>0</v>
      </c>
      <c r="H22" s="69"/>
      <c r="I22" s="70">
        <f>IFERROR(VLOOKUP(C22,'Adaptive Junior Events'!$B$1:$J$39,4,FALSE),0)</f>
        <v>0</v>
      </c>
      <c r="J22" s="68" t="str">
        <f t="shared" si="0"/>
        <v>0</v>
      </c>
      <c r="K22" s="70">
        <f>IFERROR(VLOOKUP(D22,'Adaptive Junior Events'!$B$1:$J$39,4,FALSE),0)</f>
        <v>0</v>
      </c>
      <c r="L22" s="68" t="str">
        <f t="shared" si="1"/>
        <v>0</v>
      </c>
    </row>
    <row r="23" spans="1:12" s="2" customFormat="1" x14ac:dyDescent="0.3">
      <c r="A23" s="6"/>
      <c r="B23" s="6"/>
      <c r="C23" s="6"/>
      <c r="D23" s="6"/>
      <c r="E23" s="68">
        <f>IFERROR(VLOOKUP(C23,'Adaptive Junior Events'!$B$1:$J$39,3,FALSE),0)</f>
        <v>0</v>
      </c>
      <c r="F23" s="68">
        <f>IFERROR(VLOOKUP(D23,'Adaptive Junior Events'!$B$1:$J$39,3,FALSE),0)</f>
        <v>0</v>
      </c>
      <c r="G23" s="68">
        <f ca="1">IF('Adaptive Junior Events'!$J$1&lt;=TODAY(),E23+F23,(E23+F23)*0.9)</f>
        <v>0</v>
      </c>
      <c r="H23" s="69"/>
      <c r="I23" s="70">
        <f>IFERROR(VLOOKUP(C23,'Adaptive Junior Events'!$B$1:$J$39,4,FALSE),0)</f>
        <v>0</v>
      </c>
      <c r="J23" s="68" t="str">
        <f t="shared" si="0"/>
        <v>0</v>
      </c>
      <c r="K23" s="70">
        <f>IFERROR(VLOOKUP(D23,'Adaptive Junior Events'!$B$1:$J$39,4,FALSE),0)</f>
        <v>0</v>
      </c>
      <c r="L23" s="68" t="str">
        <f t="shared" si="1"/>
        <v>0</v>
      </c>
    </row>
    <row r="24" spans="1:12" s="2" customFormat="1" x14ac:dyDescent="0.3">
      <c r="A24" s="6"/>
      <c r="B24" s="6"/>
      <c r="C24" s="6"/>
      <c r="D24" s="6"/>
      <c r="E24" s="68">
        <f>IFERROR(VLOOKUP(C24,'Adaptive Junior Events'!$B$1:$J$39,3,FALSE),0)</f>
        <v>0</v>
      </c>
      <c r="F24" s="68">
        <f>IFERROR(VLOOKUP(D24,'Adaptive Junior Events'!$B$1:$J$39,3,FALSE),0)</f>
        <v>0</v>
      </c>
      <c r="G24" s="68">
        <f ca="1">IF('Adaptive Junior Events'!$J$1&lt;=TODAY(),E24+F24,(E24+F24)*0.9)</f>
        <v>0</v>
      </c>
      <c r="H24" s="69"/>
      <c r="I24" s="70">
        <f>IFERROR(VLOOKUP(C24,'Adaptive Junior Events'!$B$1:$J$39,4,FALSE),0)</f>
        <v>0</v>
      </c>
      <c r="J24" s="68" t="str">
        <f t="shared" si="0"/>
        <v>0</v>
      </c>
      <c r="K24" s="70">
        <f>IFERROR(VLOOKUP(D24,'Adaptive Junior Events'!$B$1:$J$39,4,FALSE),0)</f>
        <v>0</v>
      </c>
      <c r="L24" s="68" t="str">
        <f t="shared" si="1"/>
        <v>0</v>
      </c>
    </row>
    <row r="25" spans="1:12" s="2" customFormat="1" x14ac:dyDescent="0.3">
      <c r="A25" s="6"/>
      <c r="B25" s="6"/>
      <c r="C25" s="6"/>
      <c r="D25" s="6"/>
      <c r="E25" s="68">
        <f>IFERROR(VLOOKUP(C25,'Adaptive Junior Events'!$B$1:$J$39,3,FALSE),0)</f>
        <v>0</v>
      </c>
      <c r="F25" s="68">
        <f>IFERROR(VLOOKUP(D25,'Adaptive Junior Events'!$B$1:$J$39,3,FALSE),0)</f>
        <v>0</v>
      </c>
      <c r="G25" s="68">
        <f ca="1">IF('Adaptive Junior Events'!$J$1&lt;=TODAY(),E25+F25,(E25+F25)*0.9)</f>
        <v>0</v>
      </c>
      <c r="H25" s="69"/>
      <c r="I25" s="70">
        <f>IFERROR(VLOOKUP(C25,'Adaptive Junior Events'!$B$1:$J$39,4,FALSE),0)</f>
        <v>0</v>
      </c>
      <c r="J25" s="68" t="str">
        <f t="shared" si="0"/>
        <v>0</v>
      </c>
      <c r="K25" s="70">
        <f>IFERROR(VLOOKUP(D25,'Adaptive Junior Events'!$B$1:$J$39,4,FALSE),0)</f>
        <v>0</v>
      </c>
      <c r="L25" s="68" t="str">
        <f t="shared" si="1"/>
        <v>0</v>
      </c>
    </row>
    <row r="26" spans="1:12" s="2" customFormat="1" x14ac:dyDescent="0.3">
      <c r="A26" s="6"/>
      <c r="B26" s="6"/>
      <c r="C26" s="6"/>
      <c r="D26" s="6"/>
      <c r="E26" s="68">
        <f>IFERROR(VLOOKUP(C26,'Adaptive Junior Events'!$B$1:$J$39,3,FALSE),0)</f>
        <v>0</v>
      </c>
      <c r="F26" s="68">
        <f>IFERROR(VLOOKUP(D26,'Adaptive Junior Events'!$B$1:$J$39,3,FALSE),0)</f>
        <v>0</v>
      </c>
      <c r="G26" s="68">
        <f ca="1">IF('Adaptive Junior Events'!$J$1&lt;=TODAY(),E26+F26,(E26+F26)*0.9)</f>
        <v>0</v>
      </c>
      <c r="H26" s="69"/>
      <c r="I26" s="70">
        <f>IFERROR(VLOOKUP(C26,'Adaptive Junior Events'!$B$1:$J$39,4,FALSE),0)</f>
        <v>0</v>
      </c>
      <c r="J26" s="68" t="str">
        <f t="shared" si="0"/>
        <v>0</v>
      </c>
      <c r="K26" s="70">
        <f>IFERROR(VLOOKUP(D26,'Adaptive Junior Events'!$B$1:$J$39,4,FALSE),0)</f>
        <v>0</v>
      </c>
      <c r="L26" s="68" t="str">
        <f t="shared" si="1"/>
        <v>0</v>
      </c>
    </row>
    <row r="27" spans="1:12" s="2" customFormat="1" x14ac:dyDescent="0.3">
      <c r="A27" s="6"/>
      <c r="B27" s="6"/>
      <c r="C27" s="6"/>
      <c r="D27" s="6"/>
      <c r="E27" s="68">
        <f>IFERROR(VLOOKUP(C27,'Adaptive Junior Events'!$B$1:$J$39,3,FALSE),0)</f>
        <v>0</v>
      </c>
      <c r="F27" s="68">
        <f>IFERROR(VLOOKUP(D27,'Adaptive Junior Events'!$B$1:$J$39,3,FALSE),0)</f>
        <v>0</v>
      </c>
      <c r="G27" s="68">
        <f ca="1">IF('Adaptive Junior Events'!$J$1&lt;=TODAY(),E27+F27,(E27+F27)*0.9)</f>
        <v>0</v>
      </c>
      <c r="H27" s="69"/>
      <c r="I27" s="70">
        <f>IFERROR(VLOOKUP(C27,'Adaptive Junior Events'!$B$1:$J$39,4,FALSE),0)</f>
        <v>0</v>
      </c>
      <c r="J27" s="68" t="str">
        <f t="shared" si="0"/>
        <v>0</v>
      </c>
      <c r="K27" s="70">
        <f>IFERROR(VLOOKUP(D27,'Adaptive Junior Events'!$B$1:$J$39,4,FALSE),0)</f>
        <v>0</v>
      </c>
      <c r="L27" s="68" t="str">
        <f t="shared" si="1"/>
        <v>0</v>
      </c>
    </row>
    <row r="28" spans="1:12" s="2" customFormat="1" x14ac:dyDescent="0.3">
      <c r="A28" s="6"/>
      <c r="B28" s="6"/>
      <c r="C28" s="6"/>
      <c r="D28" s="6"/>
      <c r="E28" s="68">
        <f>IFERROR(VLOOKUP(C28,'Adaptive Junior Events'!$B$1:$J$39,3,FALSE),0)</f>
        <v>0</v>
      </c>
      <c r="F28" s="68">
        <f>IFERROR(VLOOKUP(D28,'Adaptive Junior Events'!$B$1:$J$39,3,FALSE),0)</f>
        <v>0</v>
      </c>
      <c r="G28" s="68">
        <f ca="1">IF('Adaptive Junior Events'!$J$1&lt;=TODAY(),E28+F28,(E28+F28)*0.9)</f>
        <v>0</v>
      </c>
      <c r="H28" s="69"/>
      <c r="I28" s="70">
        <f>IFERROR(VLOOKUP(C28,'Adaptive Junior Events'!$B$1:$J$39,4,FALSE),0)</f>
        <v>0</v>
      </c>
      <c r="J28" s="68" t="str">
        <f t="shared" si="0"/>
        <v>0</v>
      </c>
      <c r="K28" s="70">
        <f>IFERROR(VLOOKUP(D28,'Adaptive Junior Events'!$B$1:$J$39,4,FALSE),0)</f>
        <v>0</v>
      </c>
      <c r="L28" s="68" t="str">
        <f t="shared" si="1"/>
        <v>0</v>
      </c>
    </row>
    <row r="29" spans="1:12" s="2" customFormat="1" x14ac:dyDescent="0.3">
      <c r="A29" s="6"/>
      <c r="B29" s="6"/>
      <c r="C29" s="6"/>
      <c r="D29" s="6"/>
      <c r="E29" s="68">
        <f>IFERROR(VLOOKUP(C29,'Adaptive Junior Events'!$B$1:$J$39,3,FALSE),0)</f>
        <v>0</v>
      </c>
      <c r="F29" s="68">
        <f>IFERROR(VLOOKUP(D29,'Adaptive Junior Events'!$B$1:$J$39,3,FALSE),0)</f>
        <v>0</v>
      </c>
      <c r="G29" s="68">
        <f ca="1">IF('Adaptive Junior Events'!$J$1&lt;=TODAY(),E29+F29,(E29+F29)*0.9)</f>
        <v>0</v>
      </c>
      <c r="H29" s="69"/>
      <c r="I29" s="70">
        <f>IFERROR(VLOOKUP(C29,'Adaptive Junior Events'!$B$1:$J$39,4,FALSE),0)</f>
        <v>0</v>
      </c>
      <c r="J29" s="68" t="str">
        <f t="shared" si="0"/>
        <v>0</v>
      </c>
      <c r="K29" s="70">
        <f>IFERROR(VLOOKUP(D29,'Adaptive Junior Events'!$B$1:$J$39,4,FALSE),0)</f>
        <v>0</v>
      </c>
      <c r="L29" s="68" t="str">
        <f t="shared" si="1"/>
        <v>0</v>
      </c>
    </row>
    <row r="30" spans="1:12" s="2" customFormat="1" x14ac:dyDescent="0.3">
      <c r="A30" s="6"/>
      <c r="B30" s="6"/>
      <c r="C30" s="6"/>
      <c r="D30" s="6"/>
      <c r="E30" s="68">
        <f>IFERROR(VLOOKUP(C30,'Adaptive Junior Events'!$B$1:$J$39,3,FALSE),0)</f>
        <v>0</v>
      </c>
      <c r="F30" s="68">
        <f>IFERROR(VLOOKUP(D30,'Adaptive Junior Events'!$B$1:$J$39,3,FALSE),0)</f>
        <v>0</v>
      </c>
      <c r="G30" s="68">
        <f ca="1">IF('Adaptive Junior Events'!$J$1&lt;=TODAY(),E30+F30,(E30+F30)*0.9)</f>
        <v>0</v>
      </c>
      <c r="H30" s="69"/>
      <c r="I30" s="70">
        <f>IFERROR(VLOOKUP(C30,'Adaptive Junior Events'!$B$1:$J$39,4,FALSE),0)</f>
        <v>0</v>
      </c>
      <c r="J30" s="68" t="str">
        <f t="shared" si="0"/>
        <v>0</v>
      </c>
      <c r="K30" s="70">
        <f>IFERROR(VLOOKUP(D30,'Adaptive Junior Events'!$B$1:$J$39,4,FALSE),0)</f>
        <v>0</v>
      </c>
      <c r="L30" s="68" t="str">
        <f t="shared" si="1"/>
        <v>0</v>
      </c>
    </row>
    <row r="31" spans="1:12" s="2" customFormat="1" x14ac:dyDescent="0.3">
      <c r="A31" s="6"/>
      <c r="B31" s="6"/>
      <c r="C31" s="6"/>
      <c r="D31" s="6"/>
      <c r="E31" s="68">
        <f>IFERROR(VLOOKUP(C31,'Adaptive Junior Events'!$B$1:$J$39,3,FALSE),0)</f>
        <v>0</v>
      </c>
      <c r="F31" s="68">
        <f>IFERROR(VLOOKUP(D31,'Adaptive Junior Events'!$B$1:$J$39,3,FALSE),0)</f>
        <v>0</v>
      </c>
      <c r="G31" s="68">
        <f ca="1">IF('Adaptive Junior Events'!$J$1&lt;=TODAY(),E31+F31,(E31+F31)*0.9)</f>
        <v>0</v>
      </c>
      <c r="H31" s="69"/>
      <c r="I31" s="70">
        <f>IFERROR(VLOOKUP(C31,'Adaptive Junior Events'!$B$1:$J$39,4,FALSE),0)</f>
        <v>0</v>
      </c>
      <c r="J31" s="68" t="str">
        <f t="shared" si="0"/>
        <v>0</v>
      </c>
      <c r="K31" s="70">
        <f>IFERROR(VLOOKUP(D31,'Adaptive Junior Events'!$B$1:$J$39,4,FALSE),0)</f>
        <v>0</v>
      </c>
      <c r="L31" s="68" t="str">
        <f t="shared" si="1"/>
        <v>0</v>
      </c>
    </row>
    <row r="32" spans="1:12" s="2" customFormat="1" x14ac:dyDescent="0.3">
      <c r="A32" s="6"/>
      <c r="B32" s="6"/>
      <c r="C32" s="6"/>
      <c r="D32" s="6"/>
      <c r="E32" s="68">
        <f>IFERROR(VLOOKUP(C32,'Adaptive Junior Events'!$B$1:$J$39,3,FALSE),0)</f>
        <v>0</v>
      </c>
      <c r="F32" s="68">
        <f>IFERROR(VLOOKUP(D32,'Adaptive Junior Events'!$B$1:$J$39,3,FALSE),0)</f>
        <v>0</v>
      </c>
      <c r="G32" s="68">
        <f ca="1">IF('Adaptive Junior Events'!$J$1&lt;=TODAY(),E32+F32,(E32+F32)*0.9)</f>
        <v>0</v>
      </c>
      <c r="H32" s="69"/>
      <c r="I32" s="70">
        <f>IFERROR(VLOOKUP(C32,'Adaptive Junior Events'!$B$1:$J$39,4,FALSE),0)</f>
        <v>0</v>
      </c>
      <c r="J32" s="68" t="str">
        <f t="shared" si="0"/>
        <v>0</v>
      </c>
      <c r="K32" s="70">
        <f>IFERROR(VLOOKUP(D32,'Adaptive Junior Events'!$B$1:$J$39,4,FALSE),0)</f>
        <v>0</v>
      </c>
      <c r="L32" s="68" t="str">
        <f t="shared" si="1"/>
        <v>0</v>
      </c>
    </row>
    <row r="33" spans="1:12" s="2" customFormat="1" x14ac:dyDescent="0.3">
      <c r="A33" s="6"/>
      <c r="B33" s="6"/>
      <c r="C33" s="6"/>
      <c r="D33" s="6"/>
      <c r="E33" s="68">
        <f>IFERROR(VLOOKUP(C33,'Adaptive Junior Events'!$B$1:$J$39,3,FALSE),0)</f>
        <v>0</v>
      </c>
      <c r="F33" s="68">
        <f>IFERROR(VLOOKUP(D33,'Adaptive Junior Events'!$B$1:$J$39,3,FALSE),0)</f>
        <v>0</v>
      </c>
      <c r="G33" s="68">
        <f ca="1">IF('Adaptive Junior Events'!$J$1&lt;=TODAY(),E33+F33,(E33+F33)*0.9)</f>
        <v>0</v>
      </c>
      <c r="H33" s="69"/>
      <c r="I33" s="70">
        <f>IFERROR(VLOOKUP(C33,'Adaptive Junior Events'!$B$1:$J$39,4,FALSE),0)</f>
        <v>0</v>
      </c>
      <c r="J33" s="68" t="str">
        <f t="shared" si="0"/>
        <v>0</v>
      </c>
      <c r="K33" s="70">
        <f>IFERROR(VLOOKUP(D33,'Adaptive Junior Events'!$B$1:$J$39,4,FALSE),0)</f>
        <v>0</v>
      </c>
      <c r="L33" s="68" t="str">
        <f t="shared" si="1"/>
        <v>0</v>
      </c>
    </row>
    <row r="34" spans="1:12" s="2" customFormat="1" x14ac:dyDescent="0.3">
      <c r="A34" s="6"/>
      <c r="B34" s="6"/>
      <c r="C34" s="6"/>
      <c r="D34" s="6"/>
      <c r="E34" s="68">
        <f>IFERROR(VLOOKUP(C34,'Adaptive Junior Events'!$B$1:$J$39,3,FALSE),0)</f>
        <v>0</v>
      </c>
      <c r="F34" s="68">
        <f>IFERROR(VLOOKUP(D34,'Adaptive Junior Events'!$B$1:$J$39,3,FALSE),0)</f>
        <v>0</v>
      </c>
      <c r="G34" s="68">
        <f ca="1">IF('Adaptive Junior Events'!$J$1&lt;=TODAY(),E34+F34,(E34+F34)*0.9)</f>
        <v>0</v>
      </c>
      <c r="H34" s="69"/>
      <c r="I34" s="70">
        <f>IFERROR(VLOOKUP(C34,'Adaptive Junior Events'!$B$1:$J$39,4,FALSE),0)</f>
        <v>0</v>
      </c>
      <c r="J34" s="68" t="str">
        <f t="shared" si="0"/>
        <v>0</v>
      </c>
      <c r="K34" s="70">
        <f>IFERROR(VLOOKUP(D34,'Adaptive Junior Events'!$B$1:$J$39,4,FALSE),0)</f>
        <v>0</v>
      </c>
      <c r="L34" s="68" t="str">
        <f t="shared" si="1"/>
        <v>0</v>
      </c>
    </row>
    <row r="35" spans="1:12" s="2" customFormat="1" x14ac:dyDescent="0.3">
      <c r="A35" s="6"/>
      <c r="B35" s="6"/>
      <c r="C35" s="6"/>
      <c r="D35" s="6"/>
      <c r="E35" s="68">
        <f>IFERROR(VLOOKUP(C35,'Adaptive Junior Events'!$B$1:$J$39,3,FALSE),0)</f>
        <v>0</v>
      </c>
      <c r="F35" s="68">
        <f>IFERROR(VLOOKUP(D35,'Adaptive Junior Events'!$B$1:$J$39,3,FALSE),0)</f>
        <v>0</v>
      </c>
      <c r="G35" s="68">
        <f ca="1">IF('Adaptive Junior Events'!$J$1&lt;=TODAY(),E35+F35,(E35+F35)*0.9)</f>
        <v>0</v>
      </c>
      <c r="H35" s="69"/>
      <c r="I35" s="70">
        <f>IFERROR(VLOOKUP(C35,'Adaptive Junior Events'!$B$1:$J$39,4,FALSE),0)</f>
        <v>0</v>
      </c>
      <c r="J35" s="68" t="str">
        <f t="shared" si="0"/>
        <v>0</v>
      </c>
      <c r="K35" s="70">
        <f>IFERROR(VLOOKUP(D35,'Adaptive Junior Events'!$B$1:$J$39,4,FALSE),0)</f>
        <v>0</v>
      </c>
      <c r="L35" s="68" t="str">
        <f t="shared" si="1"/>
        <v>0</v>
      </c>
    </row>
    <row r="36" spans="1:12" s="2" customFormat="1" x14ac:dyDescent="0.3">
      <c r="A36" s="6"/>
      <c r="B36" s="6"/>
      <c r="C36" s="6"/>
      <c r="D36" s="6"/>
      <c r="E36" s="68">
        <f>IFERROR(VLOOKUP(C36,'Adaptive Junior Events'!$B$1:$J$39,3,FALSE),0)</f>
        <v>0</v>
      </c>
      <c r="F36" s="68">
        <f>IFERROR(VLOOKUP(D36,'Adaptive Junior Events'!$B$1:$J$39,3,FALSE),0)</f>
        <v>0</v>
      </c>
      <c r="G36" s="68">
        <f ca="1">IF('Adaptive Junior Events'!$J$1&lt;=TODAY(),E36+F36,(E36+F36)*0.9)</f>
        <v>0</v>
      </c>
      <c r="H36" s="69"/>
      <c r="I36" s="70">
        <f>IFERROR(VLOOKUP(C36,'Adaptive Junior Events'!$B$1:$J$39,4,FALSE),0)</f>
        <v>0</v>
      </c>
      <c r="J36" s="68" t="str">
        <f t="shared" si="0"/>
        <v>0</v>
      </c>
      <c r="K36" s="70">
        <f>IFERROR(VLOOKUP(D36,'Adaptive Junior Events'!$B$1:$J$39,4,FALSE),0)</f>
        <v>0</v>
      </c>
      <c r="L36" s="68" t="str">
        <f t="shared" si="1"/>
        <v>0</v>
      </c>
    </row>
    <row r="37" spans="1:12" s="2" customFormat="1" x14ac:dyDescent="0.3">
      <c r="A37" s="6"/>
      <c r="B37" s="6"/>
      <c r="C37" s="6"/>
      <c r="D37" s="6"/>
      <c r="E37" s="68">
        <f>IFERROR(VLOOKUP(C37,'Adaptive Junior Events'!$B$1:$J$39,3,FALSE),0)</f>
        <v>0</v>
      </c>
      <c r="F37" s="68">
        <f>IFERROR(VLOOKUP(D37,'Adaptive Junior Events'!$B$1:$J$39,3,FALSE),0)</f>
        <v>0</v>
      </c>
      <c r="G37" s="68">
        <f ca="1">IF('Adaptive Junior Events'!$J$1&lt;=TODAY(),E37+F37,(E37+F37)*0.9)</f>
        <v>0</v>
      </c>
      <c r="H37" s="69"/>
      <c r="I37" s="70">
        <f>IFERROR(VLOOKUP(C37,'Adaptive Junior Events'!$B$1:$J$39,4,FALSE),0)</f>
        <v>0</v>
      </c>
      <c r="J37" s="68" t="str">
        <f t="shared" si="0"/>
        <v>0</v>
      </c>
      <c r="K37" s="70">
        <f>IFERROR(VLOOKUP(D37,'Adaptive Junior Events'!$B$1:$J$39,4,FALSE),0)</f>
        <v>0</v>
      </c>
      <c r="L37" s="68" t="str">
        <f t="shared" si="1"/>
        <v>0</v>
      </c>
    </row>
    <row r="38" spans="1:12" s="2" customFormat="1" x14ac:dyDescent="0.3">
      <c r="A38" s="6"/>
      <c r="B38" s="6"/>
      <c r="C38" s="6"/>
      <c r="D38" s="6"/>
      <c r="E38" s="68">
        <f>IFERROR(VLOOKUP(C38,'Adaptive Junior Events'!$B$1:$J$39,3,FALSE),0)</f>
        <v>0</v>
      </c>
      <c r="F38" s="68">
        <f>IFERROR(VLOOKUP(D38,'Adaptive Junior Events'!$B$1:$J$39,3,FALSE),0)</f>
        <v>0</v>
      </c>
      <c r="G38" s="68">
        <f ca="1">IF('Adaptive Junior Events'!$J$1&lt;=TODAY(),E38+F38,(E38+F38)*0.9)</f>
        <v>0</v>
      </c>
      <c r="H38" s="69"/>
      <c r="I38" s="70">
        <f>IFERROR(VLOOKUP(C38,'Adaptive Junior Events'!$B$1:$J$39,4,FALSE),0)</f>
        <v>0</v>
      </c>
      <c r="J38" s="68" t="str">
        <f t="shared" si="0"/>
        <v>0</v>
      </c>
      <c r="K38" s="70">
        <f>IFERROR(VLOOKUP(D38,'Adaptive Junior Events'!$B$1:$J$39,4,FALSE),0)</f>
        <v>0</v>
      </c>
      <c r="L38" s="68" t="str">
        <f t="shared" si="1"/>
        <v>0</v>
      </c>
    </row>
    <row r="39" spans="1:12" s="2" customFormat="1" x14ac:dyDescent="0.3">
      <c r="A39" s="6"/>
      <c r="B39" s="6"/>
      <c r="C39" s="6"/>
      <c r="D39" s="6"/>
      <c r="E39" s="68">
        <f>IFERROR(VLOOKUP(C39,'Adaptive Junior Events'!$B$1:$J$39,3,FALSE),0)</f>
        <v>0</v>
      </c>
      <c r="F39" s="68">
        <f>IFERROR(VLOOKUP(D39,'Adaptive Junior Events'!$B$1:$J$39,3,FALSE),0)</f>
        <v>0</v>
      </c>
      <c r="G39" s="68">
        <f ca="1">IF('Adaptive Junior Events'!$J$1&lt;=TODAY(),E39+F39,(E39+F39)*0.9)</f>
        <v>0</v>
      </c>
      <c r="H39" s="69"/>
      <c r="I39" s="70">
        <f>IFERROR(VLOOKUP(C39,'Adaptive Junior Events'!$B$1:$J$39,4,FALSE),0)</f>
        <v>0</v>
      </c>
      <c r="J39" s="68" t="str">
        <f t="shared" si="0"/>
        <v>0</v>
      </c>
      <c r="K39" s="70">
        <f>IFERROR(VLOOKUP(D39,'Adaptive Junior Events'!$B$1:$J$39,4,FALSE),0)</f>
        <v>0</v>
      </c>
      <c r="L39" s="68" t="str">
        <f t="shared" si="1"/>
        <v>0</v>
      </c>
    </row>
    <row r="40" spans="1:12" s="2" customFormat="1" x14ac:dyDescent="0.3">
      <c r="A40" s="6"/>
      <c r="B40" s="6"/>
      <c r="C40" s="6"/>
      <c r="D40" s="6"/>
      <c r="E40" s="68">
        <f>IFERROR(VLOOKUP(C40,'Adaptive Junior Events'!$B$1:$J$39,3,FALSE),0)</f>
        <v>0</v>
      </c>
      <c r="F40" s="68">
        <f>IFERROR(VLOOKUP(D40,'Adaptive Junior Events'!$B$1:$J$39,3,FALSE),0)</f>
        <v>0</v>
      </c>
      <c r="G40" s="68">
        <f ca="1">IF('Adaptive Junior Events'!$J$1&lt;=TODAY(),E40+F40,(E40+F40)*0.9)</f>
        <v>0</v>
      </c>
      <c r="H40" s="69"/>
      <c r="I40" s="70">
        <f>IFERROR(VLOOKUP(C40,'Adaptive Junior Events'!$B$1:$J$39,4,FALSE),0)</f>
        <v>0</v>
      </c>
      <c r="J40" s="68" t="str">
        <f t="shared" si="0"/>
        <v>0</v>
      </c>
      <c r="K40" s="70">
        <f>IFERROR(VLOOKUP(D40,'Adaptive Junior Events'!$B$1:$J$39,4,FALSE),0)</f>
        <v>0</v>
      </c>
      <c r="L40" s="68" t="str">
        <f t="shared" si="1"/>
        <v>0</v>
      </c>
    </row>
    <row r="41" spans="1:12" s="2" customFormat="1" x14ac:dyDescent="0.3">
      <c r="A41" s="6"/>
      <c r="B41" s="6"/>
      <c r="C41" s="6"/>
      <c r="D41" s="6"/>
      <c r="E41" s="68">
        <f>IFERROR(VLOOKUP(C41,'Adaptive Junior Events'!$B$1:$J$39,3,FALSE),0)</f>
        <v>0</v>
      </c>
      <c r="F41" s="68">
        <f>IFERROR(VLOOKUP(D41,'Adaptive Junior Events'!$B$1:$J$39,3,FALSE),0)</f>
        <v>0</v>
      </c>
      <c r="G41" s="68">
        <f ca="1">IF('Adaptive Junior Events'!$J$1&lt;=TODAY(),E41+F41,(E41+F41)*0.9)</f>
        <v>0</v>
      </c>
      <c r="H41" s="69"/>
      <c r="I41" s="70">
        <f>IFERROR(VLOOKUP(C41,'Adaptive Junior Events'!$B$1:$J$39,4,FALSE),0)</f>
        <v>0</v>
      </c>
      <c r="J41" s="68" t="str">
        <f t="shared" si="0"/>
        <v>0</v>
      </c>
      <c r="K41" s="70">
        <f>IFERROR(VLOOKUP(D41,'Adaptive Junior Events'!$B$1:$J$39,4,FALSE),0)</f>
        <v>0</v>
      </c>
      <c r="L41" s="68" t="str">
        <f t="shared" si="1"/>
        <v>0</v>
      </c>
    </row>
    <row r="42" spans="1:12" s="2" customFormat="1" x14ac:dyDescent="0.3">
      <c r="A42" s="6"/>
      <c r="B42" s="6"/>
      <c r="C42" s="6"/>
      <c r="D42" s="6"/>
      <c r="E42" s="68">
        <f>IFERROR(VLOOKUP(C42,'Adaptive Junior Events'!$B$1:$J$39,3,FALSE),0)</f>
        <v>0</v>
      </c>
      <c r="F42" s="68">
        <f>IFERROR(VLOOKUP(D42,'Adaptive Junior Events'!$B$1:$J$39,3,FALSE),0)</f>
        <v>0</v>
      </c>
      <c r="G42" s="68">
        <f ca="1">IF('Adaptive Junior Events'!$J$1&lt;=TODAY(),E42+F42,(E42+F42)*0.9)</f>
        <v>0</v>
      </c>
      <c r="H42" s="69"/>
      <c r="I42" s="70">
        <f>IFERROR(VLOOKUP(C42,'Adaptive Junior Events'!$B$1:$J$39,4,FALSE),0)</f>
        <v>0</v>
      </c>
      <c r="J42" s="68" t="str">
        <f t="shared" si="0"/>
        <v>0</v>
      </c>
      <c r="K42" s="70">
        <f>IFERROR(VLOOKUP(D42,'Adaptive Junior Events'!$B$1:$J$39,4,FALSE),0)</f>
        <v>0</v>
      </c>
      <c r="L42" s="68" t="str">
        <f t="shared" si="1"/>
        <v>0</v>
      </c>
    </row>
    <row r="43" spans="1:12" s="2" customFormat="1" x14ac:dyDescent="0.3">
      <c r="A43" s="6"/>
      <c r="B43" s="6"/>
      <c r="C43" s="6"/>
      <c r="D43" s="6"/>
      <c r="E43" s="68">
        <f>IFERROR(VLOOKUP(C43,'Adaptive Junior Events'!$B$1:$J$39,3,FALSE),0)</f>
        <v>0</v>
      </c>
      <c r="F43" s="68">
        <f>IFERROR(VLOOKUP(D43,'Adaptive Junior Events'!$B$1:$J$39,3,FALSE),0)</f>
        <v>0</v>
      </c>
      <c r="G43" s="68">
        <f ca="1">IF('Adaptive Junior Events'!$J$1&lt;=TODAY(),E43+F43,(E43+F43)*0.9)</f>
        <v>0</v>
      </c>
      <c r="H43" s="69"/>
      <c r="I43" s="70">
        <f>IFERROR(VLOOKUP(C43,'Adaptive Junior Events'!$B$1:$J$39,4,FALSE),0)</f>
        <v>0</v>
      </c>
      <c r="J43" s="68" t="str">
        <f t="shared" si="0"/>
        <v>0</v>
      </c>
      <c r="K43" s="70">
        <f>IFERROR(VLOOKUP(D43,'Adaptive Junior Events'!$B$1:$J$39,4,FALSE),0)</f>
        <v>0</v>
      </c>
      <c r="L43" s="68" t="str">
        <f t="shared" si="1"/>
        <v>0</v>
      </c>
    </row>
    <row r="44" spans="1:12" s="2" customFormat="1" x14ac:dyDescent="0.3">
      <c r="A44" s="6"/>
      <c r="B44" s="6"/>
      <c r="C44" s="6"/>
      <c r="D44" s="6"/>
      <c r="E44" s="68">
        <f>IFERROR(VLOOKUP(C44,'Adaptive Junior Events'!$B$1:$J$39,3,FALSE),0)</f>
        <v>0</v>
      </c>
      <c r="F44" s="68">
        <f>IFERROR(VLOOKUP(D44,'Adaptive Junior Events'!$B$1:$J$39,3,FALSE),0)</f>
        <v>0</v>
      </c>
      <c r="G44" s="68">
        <f ca="1">IF('Adaptive Junior Events'!$J$1&lt;=TODAY(),E44+F44,(E44+F44)*0.9)</f>
        <v>0</v>
      </c>
      <c r="H44" s="69"/>
      <c r="I44" s="70">
        <f>IFERROR(VLOOKUP(C44,'Adaptive Junior Events'!$B$1:$J$39,4,FALSE),0)</f>
        <v>0</v>
      </c>
      <c r="J44" s="68" t="str">
        <f t="shared" si="0"/>
        <v>0</v>
      </c>
      <c r="K44" s="70">
        <f>IFERROR(VLOOKUP(D44,'Adaptive Junior Events'!$B$1:$J$39,4,FALSE),0)</f>
        <v>0</v>
      </c>
      <c r="L44" s="68" t="str">
        <f t="shared" si="1"/>
        <v>0</v>
      </c>
    </row>
    <row r="45" spans="1:12" s="2" customFormat="1" x14ac:dyDescent="0.3">
      <c r="A45" s="6"/>
      <c r="B45" s="6"/>
      <c r="C45" s="6"/>
      <c r="D45" s="6"/>
      <c r="E45" s="68">
        <f>IFERROR(VLOOKUP(C45,'Adaptive Junior Events'!$B$1:$J$39,3,FALSE),0)</f>
        <v>0</v>
      </c>
      <c r="F45" s="68">
        <f>IFERROR(VLOOKUP(D45,'Adaptive Junior Events'!$B$1:$J$39,3,FALSE),0)</f>
        <v>0</v>
      </c>
      <c r="G45" s="68">
        <f ca="1">IF('Adaptive Junior Events'!$J$1&lt;=TODAY(),E45+F45,(E45+F45)*0.9)</f>
        <v>0</v>
      </c>
      <c r="H45" s="69"/>
      <c r="I45" s="70">
        <f>IFERROR(VLOOKUP(C45,'Adaptive Junior Events'!$B$1:$J$39,4,FALSE),0)</f>
        <v>0</v>
      </c>
      <c r="J45" s="68" t="str">
        <f t="shared" si="0"/>
        <v>0</v>
      </c>
      <c r="K45" s="70">
        <f>IFERROR(VLOOKUP(D45,'Adaptive Junior Events'!$B$1:$J$39,4,FALSE),0)</f>
        <v>0</v>
      </c>
      <c r="L45" s="68" t="str">
        <f t="shared" si="1"/>
        <v>0</v>
      </c>
    </row>
    <row r="46" spans="1:12" s="2" customFormat="1" x14ac:dyDescent="0.3">
      <c r="A46" s="6"/>
      <c r="B46" s="6"/>
      <c r="C46" s="6"/>
      <c r="D46" s="6"/>
      <c r="E46" s="68">
        <f>IFERROR(VLOOKUP(C46,'Adaptive Junior Events'!$B$1:$J$39,3,FALSE),0)</f>
        <v>0</v>
      </c>
      <c r="F46" s="68">
        <f>IFERROR(VLOOKUP(D46,'Adaptive Junior Events'!$B$1:$J$39,3,FALSE),0)</f>
        <v>0</v>
      </c>
      <c r="G46" s="68">
        <f ca="1">IF('Adaptive Junior Events'!$J$1&lt;=TODAY(),E46+F46,(E46+F46)*0.9)</f>
        <v>0</v>
      </c>
      <c r="H46" s="69"/>
      <c r="I46" s="70">
        <f>IFERROR(VLOOKUP(C46,'Adaptive Junior Events'!$B$1:$J$39,4,FALSE),0)</f>
        <v>0</v>
      </c>
      <c r="J46" s="68" t="str">
        <f t="shared" si="0"/>
        <v>0</v>
      </c>
      <c r="K46" s="70">
        <f>IFERROR(VLOOKUP(D46,'Adaptive Junior Events'!$B$1:$J$39,4,FALSE),0)</f>
        <v>0</v>
      </c>
      <c r="L46" s="68" t="str">
        <f t="shared" si="1"/>
        <v>0</v>
      </c>
    </row>
    <row r="47" spans="1:12" s="2" customFormat="1" x14ac:dyDescent="0.3">
      <c r="A47" s="6"/>
      <c r="B47" s="6"/>
      <c r="C47" s="6"/>
      <c r="D47" s="6"/>
      <c r="E47" s="68">
        <f>IFERROR(VLOOKUP(C47,'Adaptive Junior Events'!$B$1:$J$39,3,FALSE),0)</f>
        <v>0</v>
      </c>
      <c r="F47" s="68">
        <f>IFERROR(VLOOKUP(D47,'Adaptive Junior Events'!$B$1:$J$39,3,FALSE),0)</f>
        <v>0</v>
      </c>
      <c r="G47" s="68">
        <f ca="1">IF('Adaptive Junior Events'!$J$1&lt;=TODAY(),E47+F47,(E47+F47)*0.9)</f>
        <v>0</v>
      </c>
      <c r="H47" s="69"/>
      <c r="I47" s="70">
        <f>IFERROR(VLOOKUP(C47,'Adaptive Junior Events'!$B$1:$J$39,4,FALSE),0)</f>
        <v>0</v>
      </c>
      <c r="J47" s="68" t="str">
        <f t="shared" si="0"/>
        <v>0</v>
      </c>
      <c r="K47" s="70">
        <f>IFERROR(VLOOKUP(D47,'Adaptive Junior Events'!$B$1:$J$39,4,FALSE),0)</f>
        <v>0</v>
      </c>
      <c r="L47" s="68" t="str">
        <f t="shared" si="1"/>
        <v>0</v>
      </c>
    </row>
    <row r="48" spans="1:12" s="2" customFormat="1" x14ac:dyDescent="0.3">
      <c r="A48" s="6"/>
      <c r="B48" s="6"/>
      <c r="C48" s="6"/>
      <c r="D48" s="6"/>
      <c r="E48" s="68">
        <f>IFERROR(VLOOKUP(C48,'Adaptive Junior Events'!$B$1:$J$39,3,FALSE),0)</f>
        <v>0</v>
      </c>
      <c r="F48" s="68">
        <f>IFERROR(VLOOKUP(D48,'Adaptive Junior Events'!$B$1:$J$39,3,FALSE),0)</f>
        <v>0</v>
      </c>
      <c r="G48" s="68">
        <f ca="1">IF('Adaptive Junior Events'!$J$1&lt;=TODAY(),E48+F48,(E48+F48)*0.9)</f>
        <v>0</v>
      </c>
      <c r="H48" s="69"/>
      <c r="I48" s="70">
        <f>IFERROR(VLOOKUP(C48,'Adaptive Junior Events'!$B$1:$J$39,4,FALSE),0)</f>
        <v>0</v>
      </c>
      <c r="J48" s="68" t="str">
        <f t="shared" si="0"/>
        <v>0</v>
      </c>
      <c r="K48" s="70">
        <f>IFERROR(VLOOKUP(D48,'Adaptive Junior Events'!$B$1:$J$39,4,FALSE),0)</f>
        <v>0</v>
      </c>
      <c r="L48" s="68" t="str">
        <f t="shared" si="1"/>
        <v>0</v>
      </c>
    </row>
    <row r="49" spans="1:12" s="2" customFormat="1" x14ac:dyDescent="0.3">
      <c r="A49" s="6"/>
      <c r="B49" s="6"/>
      <c r="C49" s="6"/>
      <c r="D49" s="6"/>
      <c r="E49" s="68">
        <f>IFERROR(VLOOKUP(C49,'Adaptive Junior Events'!$B$1:$J$39,3,FALSE),0)</f>
        <v>0</v>
      </c>
      <c r="F49" s="68">
        <f>IFERROR(VLOOKUP(D49,'Adaptive Junior Events'!$B$1:$J$39,3,FALSE),0)</f>
        <v>0</v>
      </c>
      <c r="G49" s="68">
        <f ca="1">IF('Adaptive Junior Events'!$J$1&lt;=TODAY(),E49+F49,(E49+F49)*0.9)</f>
        <v>0</v>
      </c>
      <c r="H49" s="69"/>
      <c r="I49" s="70">
        <f>IFERROR(VLOOKUP(C49,'Adaptive Junior Events'!$B$1:$J$39,4,FALSE),0)</f>
        <v>0</v>
      </c>
      <c r="J49" s="68" t="str">
        <f t="shared" si="0"/>
        <v>0</v>
      </c>
      <c r="K49" s="70">
        <f>IFERROR(VLOOKUP(D49,'Adaptive Junior Events'!$B$1:$J$39,4,FALSE),0)</f>
        <v>0</v>
      </c>
      <c r="L49" s="68" t="str">
        <f t="shared" si="1"/>
        <v>0</v>
      </c>
    </row>
    <row r="50" spans="1:12" s="2" customFormat="1" x14ac:dyDescent="0.3">
      <c r="A50" s="6"/>
      <c r="B50" s="6"/>
      <c r="C50" s="6"/>
      <c r="D50" s="6"/>
      <c r="E50" s="68">
        <f>IFERROR(VLOOKUP(C50,'Adaptive Junior Events'!$B$1:$J$39,3,FALSE),0)</f>
        <v>0</v>
      </c>
      <c r="F50" s="68">
        <f>IFERROR(VLOOKUP(D50,'Adaptive Junior Events'!$B$1:$J$39,3,FALSE),0)</f>
        <v>0</v>
      </c>
      <c r="G50" s="68">
        <f ca="1">IF('Adaptive Junior Events'!$J$1&lt;=TODAY(),E50+F50,(E50+F50)*0.9)</f>
        <v>0</v>
      </c>
      <c r="H50" s="69"/>
      <c r="I50" s="70">
        <f>IFERROR(VLOOKUP(C50,'Adaptive Junior Events'!$B$1:$J$39,4,FALSE),0)</f>
        <v>0</v>
      </c>
      <c r="J50" s="68" t="str">
        <f t="shared" si="0"/>
        <v>0</v>
      </c>
      <c r="K50" s="70">
        <f>IFERROR(VLOOKUP(D50,'Adaptive Junior Events'!$B$1:$J$39,4,FALSE),0)</f>
        <v>0</v>
      </c>
      <c r="L50" s="68" t="str">
        <f t="shared" si="1"/>
        <v>0</v>
      </c>
    </row>
    <row r="51" spans="1:12" s="2" customFormat="1" x14ac:dyDescent="0.3">
      <c r="A51" s="6"/>
      <c r="B51" s="6"/>
      <c r="C51" s="6"/>
      <c r="D51" s="6"/>
      <c r="E51" s="68">
        <f>IFERROR(VLOOKUP(C51,'Adaptive Junior Events'!$B$1:$J$39,3,FALSE),0)</f>
        <v>0</v>
      </c>
      <c r="F51" s="68">
        <f>IFERROR(VLOOKUP(D51,'Adaptive Junior Events'!$B$1:$J$39,3,FALSE),0)</f>
        <v>0</v>
      </c>
      <c r="G51" s="68">
        <f ca="1">IF('Adaptive Junior Events'!$J$1&lt;=TODAY(),E51+F51,(E51+F51)*0.9)</f>
        <v>0</v>
      </c>
      <c r="H51" s="69"/>
      <c r="I51" s="70">
        <f>IFERROR(VLOOKUP(C51,'Adaptive Junior Events'!$B$1:$J$39,4,FALSE),0)</f>
        <v>0</v>
      </c>
      <c r="J51" s="68" t="str">
        <f t="shared" si="0"/>
        <v>0</v>
      </c>
      <c r="K51" s="70">
        <f>IFERROR(VLOOKUP(D51,'Adaptive Junior Events'!$B$1:$J$39,4,FALSE),0)</f>
        <v>0</v>
      </c>
      <c r="L51" s="68" t="str">
        <f t="shared" si="1"/>
        <v>0</v>
      </c>
    </row>
    <row r="52" spans="1:12" s="2" customFormat="1" x14ac:dyDescent="0.3">
      <c r="A52" s="6"/>
      <c r="B52" s="6"/>
      <c r="C52" s="6"/>
      <c r="D52" s="6"/>
      <c r="E52" s="68">
        <f>IFERROR(VLOOKUP(C52,'Adaptive Junior Events'!$B$1:$J$39,3,FALSE),0)</f>
        <v>0</v>
      </c>
      <c r="F52" s="68">
        <f>IFERROR(VLOOKUP(D52,'Adaptive Junior Events'!$B$1:$J$39,3,FALSE),0)</f>
        <v>0</v>
      </c>
      <c r="G52" s="68">
        <f ca="1">IF('Adaptive Junior Events'!$J$1&lt;=TODAY(),E52+F52,(E52+F52)*0.9)</f>
        <v>0</v>
      </c>
      <c r="H52" s="69"/>
      <c r="I52" s="70">
        <f>IFERROR(VLOOKUP(C52,'Adaptive Junior Events'!$B$1:$J$39,4,FALSE),0)</f>
        <v>0</v>
      </c>
      <c r="J52" s="68" t="str">
        <f t="shared" si="0"/>
        <v>0</v>
      </c>
      <c r="K52" s="70">
        <f>IFERROR(VLOOKUP(D52,'Adaptive Junior Events'!$B$1:$J$39,4,FALSE),0)</f>
        <v>0</v>
      </c>
      <c r="L52" s="68" t="str">
        <f t="shared" si="1"/>
        <v>0</v>
      </c>
    </row>
    <row r="53" spans="1:12" s="2" customFormat="1" x14ac:dyDescent="0.3">
      <c r="A53" s="6"/>
      <c r="B53" s="6"/>
      <c r="C53" s="6"/>
      <c r="D53" s="6"/>
      <c r="E53" s="68">
        <f>IFERROR(VLOOKUP(C53,'Adaptive Junior Events'!$B$1:$J$39,3,FALSE),0)</f>
        <v>0</v>
      </c>
      <c r="F53" s="68">
        <f>IFERROR(VLOOKUP(D53,'Adaptive Junior Events'!$B$1:$J$39,3,FALSE),0)</f>
        <v>0</v>
      </c>
      <c r="G53" s="68">
        <f ca="1">IF('Adaptive Junior Events'!$J$1&lt;=TODAY(),E53+F53,(E53+F53)*0.9)</f>
        <v>0</v>
      </c>
      <c r="H53" s="69"/>
      <c r="I53" s="70">
        <f>IFERROR(VLOOKUP(C53,'Adaptive Junior Events'!$B$1:$J$39,4,FALSE),0)</f>
        <v>0</v>
      </c>
      <c r="J53" s="68" t="str">
        <f t="shared" si="0"/>
        <v>0</v>
      </c>
      <c r="K53" s="70">
        <f>IFERROR(VLOOKUP(D53,'Adaptive Junior Events'!$B$1:$J$39,4,FALSE),0)</f>
        <v>0</v>
      </c>
      <c r="L53" s="68" t="str">
        <f t="shared" si="1"/>
        <v>0</v>
      </c>
    </row>
    <row r="54" spans="1:12" s="2" customFormat="1" x14ac:dyDescent="0.3">
      <c r="A54" s="6"/>
      <c r="B54" s="6"/>
      <c r="C54" s="6"/>
      <c r="D54" s="6"/>
      <c r="E54" s="68">
        <f>IFERROR(VLOOKUP(C54,'Adaptive Junior Events'!$B$1:$J$39,3,FALSE),0)</f>
        <v>0</v>
      </c>
      <c r="F54" s="68">
        <f>IFERROR(VLOOKUP(D54,'Adaptive Junior Events'!$B$1:$J$39,3,FALSE),0)</f>
        <v>0</v>
      </c>
      <c r="G54" s="68">
        <f ca="1">IF('Adaptive Junior Events'!$J$1&lt;=TODAY(),E54+F54,(E54+F54)*0.9)</f>
        <v>0</v>
      </c>
      <c r="H54" s="69"/>
      <c r="I54" s="70">
        <f>IFERROR(VLOOKUP(C54,'Adaptive Junior Events'!$B$1:$J$39,4,FALSE),0)</f>
        <v>0</v>
      </c>
      <c r="J54" s="68" t="str">
        <f t="shared" si="0"/>
        <v>0</v>
      </c>
      <c r="K54" s="70">
        <f>IFERROR(VLOOKUP(D54,'Adaptive Junior Events'!$B$1:$J$39,4,FALSE),0)</f>
        <v>0</v>
      </c>
      <c r="L54" s="68" t="str">
        <f t="shared" si="1"/>
        <v>0</v>
      </c>
    </row>
    <row r="55" spans="1:12" s="2" customFormat="1" x14ac:dyDescent="0.3">
      <c r="A55" s="6"/>
      <c r="B55" s="6"/>
      <c r="C55" s="6"/>
      <c r="D55" s="6"/>
      <c r="E55" s="68">
        <f>IFERROR(VLOOKUP(C55,'Adaptive Junior Events'!$B$1:$J$39,3,FALSE),0)</f>
        <v>0</v>
      </c>
      <c r="F55" s="68">
        <f>IFERROR(VLOOKUP(D55,'Adaptive Junior Events'!$B$1:$J$39,3,FALSE),0)</f>
        <v>0</v>
      </c>
      <c r="G55" s="68">
        <f ca="1">IF('Adaptive Junior Events'!$J$1&lt;=TODAY(),E55+F55,(E55+F55)*0.9)</f>
        <v>0</v>
      </c>
      <c r="H55" s="69"/>
      <c r="I55" s="70">
        <f>IFERROR(VLOOKUP(C55,'Adaptive Junior Events'!$B$1:$J$39,4,FALSE),0)</f>
        <v>0</v>
      </c>
      <c r="J55" s="68" t="str">
        <f t="shared" si="0"/>
        <v>0</v>
      </c>
      <c r="K55" s="70">
        <f>IFERROR(VLOOKUP(D55,'Adaptive Junior Events'!$B$1:$J$39,4,FALSE),0)</f>
        <v>0</v>
      </c>
      <c r="L55" s="68" t="str">
        <f t="shared" si="1"/>
        <v>0</v>
      </c>
    </row>
    <row r="56" spans="1:12" s="2" customFormat="1" x14ac:dyDescent="0.3">
      <c r="A56" s="6"/>
      <c r="B56" s="6"/>
      <c r="C56" s="6"/>
      <c r="D56" s="6"/>
      <c r="E56" s="68">
        <f>IFERROR(VLOOKUP(C56,'Adaptive Junior Events'!$B$1:$J$39,3,FALSE),0)</f>
        <v>0</v>
      </c>
      <c r="F56" s="68">
        <f>IFERROR(VLOOKUP(D56,'Adaptive Junior Events'!$B$1:$J$39,3,FALSE),0)</f>
        <v>0</v>
      </c>
      <c r="G56" s="68">
        <f ca="1">IF('Adaptive Junior Events'!$J$1&lt;=TODAY(),E56+F56,(E56+F56)*0.9)</f>
        <v>0</v>
      </c>
      <c r="H56" s="69"/>
      <c r="I56" s="70">
        <f>IFERROR(VLOOKUP(C56,'Adaptive Junior Events'!$B$1:$J$39,4,FALSE),0)</f>
        <v>0</v>
      </c>
      <c r="J56" s="68" t="str">
        <f t="shared" si="0"/>
        <v>0</v>
      </c>
      <c r="K56" s="70">
        <f>IFERROR(VLOOKUP(D56,'Adaptive Junior Events'!$B$1:$J$39,4,FALSE),0)</f>
        <v>0</v>
      </c>
      <c r="L56" s="68" t="str">
        <f t="shared" si="1"/>
        <v>0</v>
      </c>
    </row>
    <row r="57" spans="1:12" s="2" customFormat="1" x14ac:dyDescent="0.3">
      <c r="A57" s="6"/>
      <c r="B57" s="6"/>
      <c r="C57" s="6"/>
      <c r="D57" s="6"/>
      <c r="E57" s="68">
        <f>IFERROR(VLOOKUP(C57,'Adaptive Junior Events'!$B$1:$J$39,3,FALSE),0)</f>
        <v>0</v>
      </c>
      <c r="F57" s="68">
        <f>IFERROR(VLOOKUP(D57,'Adaptive Junior Events'!$B$1:$J$39,3,FALSE),0)</f>
        <v>0</v>
      </c>
      <c r="G57" s="68">
        <f ca="1">IF('Adaptive Junior Events'!$J$1&lt;=TODAY(),E57+F57,(E57+F57)*0.9)</f>
        <v>0</v>
      </c>
      <c r="H57" s="69"/>
      <c r="I57" s="70">
        <f>IFERROR(VLOOKUP(C57,'Adaptive Junior Events'!$B$1:$J$39,4,FALSE),0)</f>
        <v>0</v>
      </c>
      <c r="J57" s="68" t="str">
        <f t="shared" si="0"/>
        <v>0</v>
      </c>
      <c r="K57" s="70">
        <f>IFERROR(VLOOKUP(D57,'Adaptive Junior Events'!$B$1:$J$39,4,FALSE),0)</f>
        <v>0</v>
      </c>
      <c r="L57" s="68" t="str">
        <f t="shared" si="1"/>
        <v>0</v>
      </c>
    </row>
    <row r="58" spans="1:12" s="2" customFormat="1" x14ac:dyDescent="0.3">
      <c r="A58" s="6"/>
      <c r="B58" s="6"/>
      <c r="C58" s="6"/>
      <c r="D58" s="6"/>
      <c r="E58" s="68">
        <f>IFERROR(VLOOKUP(C58,'Adaptive Junior Events'!$B$1:$J$39,3,FALSE),0)</f>
        <v>0</v>
      </c>
      <c r="F58" s="68">
        <f>IFERROR(VLOOKUP(D58,'Adaptive Junior Events'!$B$1:$J$39,3,FALSE),0)</f>
        <v>0</v>
      </c>
      <c r="G58" s="68">
        <f ca="1">IF('Adaptive Junior Events'!$J$1&lt;=TODAY(),E58+F58,(E58+F58)*0.9)</f>
        <v>0</v>
      </c>
      <c r="H58" s="69"/>
      <c r="I58" s="70">
        <f>IFERROR(VLOOKUP(C58,'Adaptive Junior Events'!$B$1:$J$39,4,FALSE),0)</f>
        <v>0</v>
      </c>
      <c r="J58" s="68" t="str">
        <f t="shared" si="0"/>
        <v>0</v>
      </c>
      <c r="K58" s="70">
        <f>IFERROR(VLOOKUP(D58,'Adaptive Junior Events'!$B$1:$J$39,4,FALSE),0)</f>
        <v>0</v>
      </c>
      <c r="L58" s="68" t="str">
        <f t="shared" si="1"/>
        <v>0</v>
      </c>
    </row>
    <row r="59" spans="1:12" s="2" customFormat="1" x14ac:dyDescent="0.3">
      <c r="A59" s="6"/>
      <c r="B59" s="6"/>
      <c r="C59" s="6"/>
      <c r="D59" s="6"/>
      <c r="E59" s="68">
        <f>IFERROR(VLOOKUP(C59,'Adaptive Junior Events'!$B$1:$J$39,3,FALSE),0)</f>
        <v>0</v>
      </c>
      <c r="F59" s="68">
        <f>IFERROR(VLOOKUP(D59,'Adaptive Junior Events'!$B$1:$J$39,3,FALSE),0)</f>
        <v>0</v>
      </c>
      <c r="G59" s="68">
        <f ca="1">IF('Adaptive Junior Events'!$J$1&lt;=TODAY(),E59+F59,(E59+F59)*0.9)</f>
        <v>0</v>
      </c>
      <c r="H59" s="69"/>
      <c r="I59" s="70">
        <f>IFERROR(VLOOKUP(C59,'Adaptive Junior Events'!$B$1:$J$39,4,FALSE),0)</f>
        <v>0</v>
      </c>
      <c r="J59" s="68" t="str">
        <f t="shared" si="0"/>
        <v>0</v>
      </c>
      <c r="K59" s="70">
        <f>IFERROR(VLOOKUP(D59,'Adaptive Junior Events'!$B$1:$J$39,4,FALSE),0)</f>
        <v>0</v>
      </c>
      <c r="L59" s="68" t="str">
        <f t="shared" si="1"/>
        <v>0</v>
      </c>
    </row>
    <row r="60" spans="1:12" s="2" customFormat="1" x14ac:dyDescent="0.3">
      <c r="A60" s="6"/>
      <c r="B60" s="6"/>
      <c r="C60" s="6"/>
      <c r="D60" s="6"/>
      <c r="E60" s="68">
        <f>IFERROR(VLOOKUP(C60,'Adaptive Junior Events'!$B$1:$J$39,3,FALSE),0)</f>
        <v>0</v>
      </c>
      <c r="F60" s="68">
        <f>IFERROR(VLOOKUP(D60,'Adaptive Junior Events'!$B$1:$J$39,3,FALSE),0)</f>
        <v>0</v>
      </c>
      <c r="G60" s="68">
        <f ca="1">IF('Adaptive Junior Events'!$J$1&lt;=TODAY(),E60+F60,(E60+F60)*0.9)</f>
        <v>0</v>
      </c>
      <c r="H60" s="69"/>
      <c r="I60" s="70">
        <f>IFERROR(VLOOKUP(C60,'Adaptive Junior Events'!$B$1:$J$39,4,FALSE),0)</f>
        <v>0</v>
      </c>
      <c r="J60" s="68" t="str">
        <f t="shared" si="0"/>
        <v>0</v>
      </c>
      <c r="K60" s="70">
        <f>IFERROR(VLOOKUP(D60,'Adaptive Junior Events'!$B$1:$J$39,4,FALSE),0)</f>
        <v>0</v>
      </c>
      <c r="L60" s="68" t="str">
        <f t="shared" si="1"/>
        <v>0</v>
      </c>
    </row>
    <row r="61" spans="1:12" s="2" customFormat="1" x14ac:dyDescent="0.3">
      <c r="A61" s="6"/>
      <c r="B61" s="6"/>
      <c r="C61" s="6"/>
      <c r="D61" s="6"/>
      <c r="E61" s="68">
        <f>IFERROR(VLOOKUP(C61,'Adaptive Junior Events'!$B$1:$J$39,3,FALSE),0)</f>
        <v>0</v>
      </c>
      <c r="F61" s="68">
        <f>IFERROR(VLOOKUP(D61,'Adaptive Junior Events'!$B$1:$J$39,3,FALSE),0)</f>
        <v>0</v>
      </c>
      <c r="G61" s="68">
        <f ca="1">IF('Adaptive Junior Events'!$J$1&lt;=TODAY(),E61+F61,(E61+F61)*0.9)</f>
        <v>0</v>
      </c>
      <c r="H61" s="69"/>
      <c r="I61" s="70">
        <f>IFERROR(VLOOKUP(C61,'Adaptive Junior Events'!$B$1:$J$39,4,FALSE),0)</f>
        <v>0</v>
      </c>
      <c r="J61" s="68" t="str">
        <f t="shared" si="0"/>
        <v>0</v>
      </c>
      <c r="K61" s="70">
        <f>IFERROR(VLOOKUP(D61,'Adaptive Junior Events'!$B$1:$J$39,4,FALSE),0)</f>
        <v>0</v>
      </c>
      <c r="L61" s="68" t="str">
        <f t="shared" si="1"/>
        <v>0</v>
      </c>
    </row>
    <row r="62" spans="1:12" s="2" customFormat="1" x14ac:dyDescent="0.3">
      <c r="A62" s="6"/>
      <c r="B62" s="6"/>
      <c r="C62" s="6"/>
      <c r="D62" s="6"/>
      <c r="E62" s="68">
        <f>IFERROR(VLOOKUP(C62,'Adaptive Junior Events'!$B$1:$J$39,3,FALSE),0)</f>
        <v>0</v>
      </c>
      <c r="F62" s="68">
        <f>IFERROR(VLOOKUP(D62,'Adaptive Junior Events'!$B$1:$J$39,3,FALSE),0)</f>
        <v>0</v>
      </c>
      <c r="G62" s="68">
        <f ca="1">IF('Adaptive Junior Events'!$J$1&lt;=TODAY(),E62+F62,(E62+F62)*0.9)</f>
        <v>0</v>
      </c>
      <c r="H62" s="69"/>
      <c r="I62" s="70">
        <f>IFERROR(VLOOKUP(C62,'Adaptive Junior Events'!$B$1:$J$39,4,FALSE),0)</f>
        <v>0</v>
      </c>
      <c r="J62" s="68" t="str">
        <f t="shared" si="0"/>
        <v>0</v>
      </c>
      <c r="K62" s="70">
        <f>IFERROR(VLOOKUP(D62,'Adaptive Junior Events'!$B$1:$J$39,4,FALSE),0)</f>
        <v>0</v>
      </c>
      <c r="L62" s="68" t="str">
        <f t="shared" si="1"/>
        <v>0</v>
      </c>
    </row>
    <row r="63" spans="1:12" s="2" customFormat="1" x14ac:dyDescent="0.3">
      <c r="A63" s="6"/>
      <c r="B63" s="6"/>
      <c r="C63" s="6"/>
      <c r="D63" s="6"/>
      <c r="E63" s="68">
        <f>IFERROR(VLOOKUP(C63,'Adaptive Junior Events'!$B$1:$J$39,3,FALSE),0)</f>
        <v>0</v>
      </c>
      <c r="F63" s="68">
        <f>IFERROR(VLOOKUP(D63,'Adaptive Junior Events'!$B$1:$J$39,3,FALSE),0)</f>
        <v>0</v>
      </c>
      <c r="G63" s="68">
        <f ca="1">IF('Adaptive Junior Events'!$J$1&lt;=TODAY(),E63+F63,(E63+F63)*0.9)</f>
        <v>0</v>
      </c>
      <c r="H63" s="69"/>
      <c r="I63" s="70">
        <f>IFERROR(VLOOKUP(C63,'Adaptive Junior Events'!$B$1:$J$39,4,FALSE),0)</f>
        <v>0</v>
      </c>
      <c r="J63" s="68" t="str">
        <f t="shared" si="0"/>
        <v>0</v>
      </c>
      <c r="K63" s="70">
        <f>IFERROR(VLOOKUP(D63,'Adaptive Junior Events'!$B$1:$J$39,4,FALSE),0)</f>
        <v>0</v>
      </c>
      <c r="L63" s="68" t="str">
        <f t="shared" si="1"/>
        <v>0</v>
      </c>
    </row>
    <row r="64" spans="1:12" s="2" customFormat="1" x14ac:dyDescent="0.3">
      <c r="A64" s="6"/>
      <c r="B64" s="6"/>
      <c r="C64" s="6"/>
      <c r="D64" s="6"/>
      <c r="E64" s="68">
        <f>IFERROR(VLOOKUP(C64,'Adaptive Junior Events'!$B$1:$J$39,3,FALSE),0)</f>
        <v>0</v>
      </c>
      <c r="F64" s="68">
        <f>IFERROR(VLOOKUP(D64,'Adaptive Junior Events'!$B$1:$J$39,3,FALSE),0)</f>
        <v>0</v>
      </c>
      <c r="G64" s="68">
        <f ca="1">IF('Adaptive Junior Events'!$J$1&lt;=TODAY(),E64+F64,(E64+F64)*0.9)</f>
        <v>0</v>
      </c>
      <c r="H64" s="69"/>
      <c r="I64" s="70">
        <f>IFERROR(VLOOKUP(C64,'Adaptive Junior Events'!$B$1:$J$39,4,FALSE),0)</f>
        <v>0</v>
      </c>
      <c r="J64" s="68" t="str">
        <f t="shared" si="0"/>
        <v>0</v>
      </c>
      <c r="K64" s="70">
        <f>IFERROR(VLOOKUP(D64,'Adaptive Junior Events'!$B$1:$J$39,4,FALSE),0)</f>
        <v>0</v>
      </c>
      <c r="L64" s="68" t="str">
        <f t="shared" si="1"/>
        <v>0</v>
      </c>
    </row>
    <row r="65" spans="1:12" s="2" customFormat="1" x14ac:dyDescent="0.3">
      <c r="A65" s="6"/>
      <c r="B65" s="6"/>
      <c r="C65" s="6"/>
      <c r="D65" s="6"/>
      <c r="E65" s="68">
        <f>IFERROR(VLOOKUP(C65,'Adaptive Junior Events'!$B$1:$J$39,3,FALSE),0)</f>
        <v>0</v>
      </c>
      <c r="F65" s="68">
        <f>IFERROR(VLOOKUP(D65,'Adaptive Junior Events'!$B$1:$J$39,3,FALSE),0)</f>
        <v>0</v>
      </c>
      <c r="G65" s="68">
        <f ca="1">IF('Adaptive Junior Events'!$J$1&lt;=TODAY(),E65+F65,(E65+F65)*0.9)</f>
        <v>0</v>
      </c>
      <c r="H65" s="69"/>
      <c r="I65" s="70">
        <f>IFERROR(VLOOKUP(C65,'Adaptive Junior Events'!$B$1:$J$39,4,FALSE),0)</f>
        <v>0</v>
      </c>
      <c r="J65" s="68" t="str">
        <f t="shared" si="0"/>
        <v>0</v>
      </c>
      <c r="K65" s="70">
        <f>IFERROR(VLOOKUP(D65,'Adaptive Junior Events'!$B$1:$J$39,4,FALSE),0)</f>
        <v>0</v>
      </c>
      <c r="L65" s="68" t="str">
        <f t="shared" si="1"/>
        <v>0</v>
      </c>
    </row>
    <row r="66" spans="1:12" s="2" customFormat="1" x14ac:dyDescent="0.3">
      <c r="A66" s="6"/>
      <c r="B66" s="6"/>
      <c r="C66" s="6"/>
      <c r="D66" s="6"/>
      <c r="E66" s="68">
        <f>IFERROR(VLOOKUP(C66,'Adaptive Junior Events'!$B$1:$J$39,3,FALSE),0)</f>
        <v>0</v>
      </c>
      <c r="F66" s="68">
        <f>IFERROR(VLOOKUP(D66,'Adaptive Junior Events'!$B$1:$J$39,3,FALSE),0)</f>
        <v>0</v>
      </c>
      <c r="G66" s="68">
        <f ca="1">IF('Adaptive Junior Events'!$J$1&lt;=TODAY(),E66+F66,(E66+F66)*0.9)</f>
        <v>0</v>
      </c>
      <c r="H66" s="69"/>
      <c r="I66" s="70">
        <f>IFERROR(VLOOKUP(C66,'Adaptive Junior Events'!$B$1:$J$39,4,FALSE),0)</f>
        <v>0</v>
      </c>
      <c r="J66" s="68" t="str">
        <f t="shared" si="0"/>
        <v>0</v>
      </c>
      <c r="K66" s="70">
        <f>IFERROR(VLOOKUP(D66,'Adaptive Junior Events'!$B$1:$J$39,4,FALSE),0)</f>
        <v>0</v>
      </c>
      <c r="L66" s="68" t="str">
        <f t="shared" si="1"/>
        <v>0</v>
      </c>
    </row>
    <row r="67" spans="1:12" s="2" customFormat="1" x14ac:dyDescent="0.3">
      <c r="A67" s="6"/>
      <c r="B67" s="6"/>
      <c r="C67" s="6"/>
      <c r="D67" s="6"/>
      <c r="E67" s="68">
        <f>IFERROR(VLOOKUP(C67,'Adaptive Junior Events'!$B$1:$J$39,3,FALSE),0)</f>
        <v>0</v>
      </c>
      <c r="F67" s="68">
        <f>IFERROR(VLOOKUP(D67,'Adaptive Junior Events'!$B$1:$J$39,3,FALSE),0)</f>
        <v>0</v>
      </c>
      <c r="G67" s="68">
        <f ca="1">IF('Adaptive Junior Events'!$J$1&lt;=TODAY(),E67+F67,(E67+F67)*0.9)</f>
        <v>0</v>
      </c>
      <c r="H67" s="69"/>
      <c r="I67" s="70">
        <f>IFERROR(VLOOKUP(C67,'Adaptive Junior Events'!$B$1:$J$39,4,FALSE),0)</f>
        <v>0</v>
      </c>
      <c r="J67" s="68" t="str">
        <f t="shared" si="0"/>
        <v>0</v>
      </c>
      <c r="K67" s="70">
        <f>IFERROR(VLOOKUP(D67,'Adaptive Junior Events'!$B$1:$J$39,4,FALSE),0)</f>
        <v>0</v>
      </c>
      <c r="L67" s="68" t="str">
        <f t="shared" si="1"/>
        <v>0</v>
      </c>
    </row>
    <row r="68" spans="1:12" s="2" customFormat="1" x14ac:dyDescent="0.3">
      <c r="A68" s="6"/>
      <c r="B68" s="6"/>
      <c r="C68" s="6"/>
      <c r="D68" s="6"/>
      <c r="E68" s="68">
        <f>IFERROR(VLOOKUP(C68,'Adaptive Junior Events'!$B$1:$J$39,3,FALSE),0)</f>
        <v>0</v>
      </c>
      <c r="F68" s="68">
        <f>IFERROR(VLOOKUP(D68,'Adaptive Junior Events'!$B$1:$J$39,3,FALSE),0)</f>
        <v>0</v>
      </c>
      <c r="G68" s="68">
        <f ca="1">IF('Adaptive Junior Events'!$J$1&lt;=TODAY(),E68+F68,(E68+F68)*0.9)</f>
        <v>0</v>
      </c>
      <c r="H68" s="69"/>
      <c r="I68" s="70">
        <f>IFERROR(VLOOKUP(C68,'Adaptive Junior Events'!$B$1:$J$39,4,FALSE),0)</f>
        <v>0</v>
      </c>
      <c r="J68" s="68" t="str">
        <f t="shared" si="0"/>
        <v>0</v>
      </c>
      <c r="K68" s="70">
        <f>IFERROR(VLOOKUP(D68,'Adaptive Junior Events'!$B$1:$J$39,4,FALSE),0)</f>
        <v>0</v>
      </c>
      <c r="L68" s="68" t="str">
        <f t="shared" si="1"/>
        <v>0</v>
      </c>
    </row>
    <row r="69" spans="1:12" s="2" customFormat="1" x14ac:dyDescent="0.3">
      <c r="A69" s="6"/>
      <c r="B69" s="6"/>
      <c r="C69" s="6"/>
      <c r="D69" s="6"/>
      <c r="E69" s="68">
        <f>IFERROR(VLOOKUP(C69,'Adaptive Junior Events'!$B$1:$J$39,3,FALSE),0)</f>
        <v>0</v>
      </c>
      <c r="F69" s="68">
        <f>IFERROR(VLOOKUP(D69,'Adaptive Junior Events'!$B$1:$J$39,3,FALSE),0)</f>
        <v>0</v>
      </c>
      <c r="G69" s="68">
        <f ca="1">IF('Adaptive Junior Events'!$J$1&lt;=TODAY(),E69+F69,(E69+F69)*0.9)</f>
        <v>0</v>
      </c>
      <c r="H69" s="69"/>
      <c r="I69" s="70">
        <f>IFERROR(VLOOKUP(C69,'Adaptive Junior Events'!$B$1:$J$39,4,FALSE),0)</f>
        <v>0</v>
      </c>
      <c r="J69" s="68" t="str">
        <f t="shared" si="0"/>
        <v>0</v>
      </c>
      <c r="K69" s="70">
        <f>IFERROR(VLOOKUP(D69,'Adaptive Junior Events'!$B$1:$J$39,4,FALSE),0)</f>
        <v>0</v>
      </c>
      <c r="L69" s="68" t="str">
        <f t="shared" si="1"/>
        <v>0</v>
      </c>
    </row>
    <row r="70" spans="1:12" s="2" customFormat="1" x14ac:dyDescent="0.3">
      <c r="A70" s="6"/>
      <c r="B70" s="6"/>
      <c r="C70" s="6"/>
      <c r="D70" s="6"/>
      <c r="E70" s="68">
        <f>IFERROR(VLOOKUP(C70,'Adaptive Junior Events'!$B$1:$J$39,3,FALSE),0)</f>
        <v>0</v>
      </c>
      <c r="F70" s="68">
        <f>IFERROR(VLOOKUP(D70,'Adaptive Junior Events'!$B$1:$J$39,3,FALSE),0)</f>
        <v>0</v>
      </c>
      <c r="G70" s="68">
        <f ca="1">IF('Adaptive Junior Events'!$J$1&lt;=TODAY(),E70+F70,(E70+F70)*0.9)</f>
        <v>0</v>
      </c>
      <c r="H70" s="69"/>
      <c r="I70" s="70">
        <f>IFERROR(VLOOKUP(C70,'Adaptive Junior Events'!$B$1:$J$39,4,FALSE),0)</f>
        <v>0</v>
      </c>
      <c r="J70" s="68" t="str">
        <f t="shared" ref="J70:J133" si="2">LEFT(I70,3)</f>
        <v>0</v>
      </c>
      <c r="K70" s="70">
        <f>IFERROR(VLOOKUP(D70,'Adaptive Junior Events'!$B$1:$J$39,4,FALSE),0)</f>
        <v>0</v>
      </c>
      <c r="L70" s="68" t="str">
        <f t="shared" ref="L70:L133" si="3">LEFT(K70,3)</f>
        <v>0</v>
      </c>
    </row>
    <row r="71" spans="1:12" s="2" customFormat="1" x14ac:dyDescent="0.3">
      <c r="A71" s="6"/>
      <c r="B71" s="6"/>
      <c r="C71" s="6"/>
      <c r="D71" s="6"/>
      <c r="E71" s="68">
        <f>IFERROR(VLOOKUP(C71,'Adaptive Junior Events'!$B$1:$J$39,3,FALSE),0)</f>
        <v>0</v>
      </c>
      <c r="F71" s="68">
        <f>IFERROR(VLOOKUP(D71,'Adaptive Junior Events'!$B$1:$J$39,3,FALSE),0)</f>
        <v>0</v>
      </c>
      <c r="G71" s="68">
        <f ca="1">IF('Adaptive Junior Events'!$J$1&lt;=TODAY(),E71+F71,(E71+F71)*0.9)</f>
        <v>0</v>
      </c>
      <c r="H71" s="69"/>
      <c r="I71" s="70">
        <f>IFERROR(VLOOKUP(C71,'Adaptive Junior Events'!$B$1:$J$39,4,FALSE),0)</f>
        <v>0</v>
      </c>
      <c r="J71" s="68" t="str">
        <f t="shared" si="2"/>
        <v>0</v>
      </c>
      <c r="K71" s="70">
        <f>IFERROR(VLOOKUP(D71,'Adaptive Junior Events'!$B$1:$J$39,4,FALSE),0)</f>
        <v>0</v>
      </c>
      <c r="L71" s="68" t="str">
        <f t="shared" si="3"/>
        <v>0</v>
      </c>
    </row>
    <row r="72" spans="1:12" s="2" customFormat="1" x14ac:dyDescent="0.3">
      <c r="A72" s="6"/>
      <c r="B72" s="6"/>
      <c r="C72" s="6"/>
      <c r="D72" s="6"/>
      <c r="E72" s="68">
        <f>IFERROR(VLOOKUP(C72,'Adaptive Junior Events'!$B$1:$J$39,3,FALSE),0)</f>
        <v>0</v>
      </c>
      <c r="F72" s="68">
        <f>IFERROR(VLOOKUP(D72,'Adaptive Junior Events'!$B$1:$J$39,3,FALSE),0)</f>
        <v>0</v>
      </c>
      <c r="G72" s="68">
        <f ca="1">IF('Adaptive Junior Events'!$J$1&lt;=TODAY(),E72+F72,(E72+F72)*0.9)</f>
        <v>0</v>
      </c>
      <c r="H72" s="69"/>
      <c r="I72" s="70">
        <f>IFERROR(VLOOKUP(C72,'Adaptive Junior Events'!$B$1:$J$39,4,FALSE),0)</f>
        <v>0</v>
      </c>
      <c r="J72" s="68" t="str">
        <f t="shared" si="2"/>
        <v>0</v>
      </c>
      <c r="K72" s="70">
        <f>IFERROR(VLOOKUP(D72,'Adaptive Junior Events'!$B$1:$J$39,4,FALSE),0)</f>
        <v>0</v>
      </c>
      <c r="L72" s="68" t="str">
        <f t="shared" si="3"/>
        <v>0</v>
      </c>
    </row>
    <row r="73" spans="1:12" s="2" customFormat="1" x14ac:dyDescent="0.3">
      <c r="A73" s="6"/>
      <c r="B73" s="6"/>
      <c r="C73" s="6"/>
      <c r="D73" s="6"/>
      <c r="E73" s="68">
        <f>IFERROR(VLOOKUP(C73,'Adaptive Junior Events'!$B$1:$J$39,3,FALSE),0)</f>
        <v>0</v>
      </c>
      <c r="F73" s="68">
        <f>IFERROR(VLOOKUP(D73,'Adaptive Junior Events'!$B$1:$J$39,3,FALSE),0)</f>
        <v>0</v>
      </c>
      <c r="G73" s="68">
        <f ca="1">IF('Adaptive Junior Events'!$J$1&lt;=TODAY(),E73+F73,(E73+F73)*0.9)</f>
        <v>0</v>
      </c>
      <c r="H73" s="69"/>
      <c r="I73" s="70">
        <f>IFERROR(VLOOKUP(C73,'Adaptive Junior Events'!$B$1:$J$39,4,FALSE),0)</f>
        <v>0</v>
      </c>
      <c r="J73" s="68" t="str">
        <f t="shared" si="2"/>
        <v>0</v>
      </c>
      <c r="K73" s="70">
        <f>IFERROR(VLOOKUP(D73,'Adaptive Junior Events'!$B$1:$J$39,4,FALSE),0)</f>
        <v>0</v>
      </c>
      <c r="L73" s="68" t="str">
        <f t="shared" si="3"/>
        <v>0</v>
      </c>
    </row>
    <row r="74" spans="1:12" s="2" customFormat="1" x14ac:dyDescent="0.3">
      <c r="A74" s="6"/>
      <c r="B74" s="6"/>
      <c r="C74" s="6"/>
      <c r="D74" s="6"/>
      <c r="E74" s="68">
        <f>IFERROR(VLOOKUP(C74,'Adaptive Junior Events'!$B$1:$J$39,3,FALSE),0)</f>
        <v>0</v>
      </c>
      <c r="F74" s="68">
        <f>IFERROR(VLOOKUP(D74,'Adaptive Junior Events'!$B$1:$J$39,3,FALSE),0)</f>
        <v>0</v>
      </c>
      <c r="G74" s="68">
        <f ca="1">IF('Adaptive Junior Events'!$J$1&lt;=TODAY(),E74+F74,(E74+F74)*0.9)</f>
        <v>0</v>
      </c>
      <c r="H74" s="69"/>
      <c r="I74" s="70">
        <f>IFERROR(VLOOKUP(C74,'Adaptive Junior Events'!$B$1:$J$39,4,FALSE),0)</f>
        <v>0</v>
      </c>
      <c r="J74" s="68" t="str">
        <f t="shared" si="2"/>
        <v>0</v>
      </c>
      <c r="K74" s="70">
        <f>IFERROR(VLOOKUP(D74,'Adaptive Junior Events'!$B$1:$J$39,4,FALSE),0)</f>
        <v>0</v>
      </c>
      <c r="L74" s="68" t="str">
        <f t="shared" si="3"/>
        <v>0</v>
      </c>
    </row>
    <row r="75" spans="1:12" s="2" customFormat="1" x14ac:dyDescent="0.3">
      <c r="A75" s="6"/>
      <c r="B75" s="6"/>
      <c r="C75" s="6"/>
      <c r="D75" s="6"/>
      <c r="E75" s="68">
        <f>IFERROR(VLOOKUP(C75,'Adaptive Junior Events'!$B$1:$J$39,3,FALSE),0)</f>
        <v>0</v>
      </c>
      <c r="F75" s="68">
        <f>IFERROR(VLOOKUP(D75,'Adaptive Junior Events'!$B$1:$J$39,3,FALSE),0)</f>
        <v>0</v>
      </c>
      <c r="G75" s="68">
        <f ca="1">IF('Adaptive Junior Events'!$J$1&lt;=TODAY(),E75+F75,(E75+F75)*0.9)</f>
        <v>0</v>
      </c>
      <c r="H75" s="69"/>
      <c r="I75" s="70">
        <f>IFERROR(VLOOKUP(C75,'Adaptive Junior Events'!$B$1:$J$39,4,FALSE),0)</f>
        <v>0</v>
      </c>
      <c r="J75" s="68" t="str">
        <f t="shared" si="2"/>
        <v>0</v>
      </c>
      <c r="K75" s="70">
        <f>IFERROR(VLOOKUP(D75,'Adaptive Junior Events'!$B$1:$J$39,4,FALSE),0)</f>
        <v>0</v>
      </c>
      <c r="L75" s="68" t="str">
        <f t="shared" si="3"/>
        <v>0</v>
      </c>
    </row>
    <row r="76" spans="1:12" s="2" customFormat="1" x14ac:dyDescent="0.3">
      <c r="A76" s="6"/>
      <c r="B76" s="6"/>
      <c r="C76" s="6"/>
      <c r="D76" s="6"/>
      <c r="E76" s="68">
        <f>IFERROR(VLOOKUP(C76,'Adaptive Junior Events'!$B$1:$J$39,3,FALSE),0)</f>
        <v>0</v>
      </c>
      <c r="F76" s="68">
        <f>IFERROR(VLOOKUP(D76,'Adaptive Junior Events'!$B$1:$J$39,3,FALSE),0)</f>
        <v>0</v>
      </c>
      <c r="G76" s="68">
        <f ca="1">IF('Adaptive Junior Events'!$J$1&lt;=TODAY(),E76+F76,(E76+F76)*0.9)</f>
        <v>0</v>
      </c>
      <c r="H76" s="69"/>
      <c r="I76" s="70">
        <f>IFERROR(VLOOKUP(C76,'Adaptive Junior Events'!$B$1:$J$39,4,FALSE),0)</f>
        <v>0</v>
      </c>
      <c r="J76" s="68" t="str">
        <f t="shared" si="2"/>
        <v>0</v>
      </c>
      <c r="K76" s="70">
        <f>IFERROR(VLOOKUP(D76,'Adaptive Junior Events'!$B$1:$J$39,4,FALSE),0)</f>
        <v>0</v>
      </c>
      <c r="L76" s="68" t="str">
        <f t="shared" si="3"/>
        <v>0</v>
      </c>
    </row>
    <row r="77" spans="1:12" s="2" customFormat="1" x14ac:dyDescent="0.3">
      <c r="A77" s="6"/>
      <c r="B77" s="6"/>
      <c r="C77" s="6"/>
      <c r="D77" s="6"/>
      <c r="E77" s="68">
        <f>IFERROR(VLOOKUP(C77,'Adaptive Junior Events'!$B$1:$J$39,3,FALSE),0)</f>
        <v>0</v>
      </c>
      <c r="F77" s="68">
        <f>IFERROR(VLOOKUP(D77,'Adaptive Junior Events'!$B$1:$J$39,3,FALSE),0)</f>
        <v>0</v>
      </c>
      <c r="G77" s="68">
        <f ca="1">IF('Adaptive Junior Events'!$J$1&lt;=TODAY(),E77+F77,(E77+F77)*0.9)</f>
        <v>0</v>
      </c>
      <c r="H77" s="69"/>
      <c r="I77" s="70">
        <f>IFERROR(VLOOKUP(C77,'Adaptive Junior Events'!$B$1:$J$39,4,FALSE),0)</f>
        <v>0</v>
      </c>
      <c r="J77" s="68" t="str">
        <f t="shared" si="2"/>
        <v>0</v>
      </c>
      <c r="K77" s="70">
        <f>IFERROR(VLOOKUP(D77,'Adaptive Junior Events'!$B$1:$J$39,4,FALSE),0)</f>
        <v>0</v>
      </c>
      <c r="L77" s="68" t="str">
        <f t="shared" si="3"/>
        <v>0</v>
      </c>
    </row>
    <row r="78" spans="1:12" s="2" customFormat="1" x14ac:dyDescent="0.3">
      <c r="A78" s="6"/>
      <c r="B78" s="6"/>
      <c r="C78" s="6"/>
      <c r="D78" s="6"/>
      <c r="E78" s="68">
        <f>IFERROR(VLOOKUP(C78,'Adaptive Junior Events'!$B$1:$J$39,3,FALSE),0)</f>
        <v>0</v>
      </c>
      <c r="F78" s="68">
        <f>IFERROR(VLOOKUP(D78,'Adaptive Junior Events'!$B$1:$J$39,3,FALSE),0)</f>
        <v>0</v>
      </c>
      <c r="G78" s="68">
        <f ca="1">IF('Adaptive Junior Events'!$J$1&lt;=TODAY(),E78+F78,(E78+F78)*0.9)</f>
        <v>0</v>
      </c>
      <c r="H78" s="69"/>
      <c r="I78" s="70">
        <f>IFERROR(VLOOKUP(C78,'Adaptive Junior Events'!$B$1:$J$39,4,FALSE),0)</f>
        <v>0</v>
      </c>
      <c r="J78" s="68" t="str">
        <f t="shared" si="2"/>
        <v>0</v>
      </c>
      <c r="K78" s="70">
        <f>IFERROR(VLOOKUP(D78,'Adaptive Junior Events'!$B$1:$J$39,4,FALSE),0)</f>
        <v>0</v>
      </c>
      <c r="L78" s="68" t="str">
        <f t="shared" si="3"/>
        <v>0</v>
      </c>
    </row>
    <row r="79" spans="1:12" s="2" customFormat="1" x14ac:dyDescent="0.3">
      <c r="A79" s="6"/>
      <c r="B79" s="6"/>
      <c r="C79" s="6"/>
      <c r="D79" s="6"/>
      <c r="E79" s="68">
        <f>IFERROR(VLOOKUP(C79,'Adaptive Junior Events'!$B$1:$J$39,3,FALSE),0)</f>
        <v>0</v>
      </c>
      <c r="F79" s="68">
        <f>IFERROR(VLOOKUP(D79,'Adaptive Junior Events'!$B$1:$J$39,3,FALSE),0)</f>
        <v>0</v>
      </c>
      <c r="G79" s="68">
        <f ca="1">IF('Adaptive Junior Events'!$J$1&lt;=TODAY(),E79+F79,(E79+F79)*0.9)</f>
        <v>0</v>
      </c>
      <c r="H79" s="69"/>
      <c r="I79" s="70">
        <f>IFERROR(VLOOKUP(C79,'Adaptive Junior Events'!$B$1:$J$39,4,FALSE),0)</f>
        <v>0</v>
      </c>
      <c r="J79" s="68" t="str">
        <f t="shared" si="2"/>
        <v>0</v>
      </c>
      <c r="K79" s="70">
        <f>IFERROR(VLOOKUP(D79,'Adaptive Junior Events'!$B$1:$J$39,4,FALSE),0)</f>
        <v>0</v>
      </c>
      <c r="L79" s="68" t="str">
        <f t="shared" si="3"/>
        <v>0</v>
      </c>
    </row>
    <row r="80" spans="1:12" s="2" customFormat="1" x14ac:dyDescent="0.3">
      <c r="A80" s="6"/>
      <c r="B80" s="6"/>
      <c r="C80" s="6"/>
      <c r="D80" s="6"/>
      <c r="E80" s="68">
        <f>IFERROR(VLOOKUP(C80,'Adaptive Junior Events'!$B$1:$J$39,3,FALSE),0)</f>
        <v>0</v>
      </c>
      <c r="F80" s="68">
        <f>IFERROR(VLOOKUP(D80,'Adaptive Junior Events'!$B$1:$J$39,3,FALSE),0)</f>
        <v>0</v>
      </c>
      <c r="G80" s="68">
        <f ca="1">IF('Adaptive Junior Events'!$J$1&lt;=TODAY(),E80+F80,(E80+F80)*0.9)</f>
        <v>0</v>
      </c>
      <c r="H80" s="69"/>
      <c r="I80" s="70">
        <f>IFERROR(VLOOKUP(C80,'Adaptive Junior Events'!$B$1:$J$39,4,FALSE),0)</f>
        <v>0</v>
      </c>
      <c r="J80" s="68" t="str">
        <f t="shared" si="2"/>
        <v>0</v>
      </c>
      <c r="K80" s="70">
        <f>IFERROR(VLOOKUP(D80,'Adaptive Junior Events'!$B$1:$J$39,4,FALSE),0)</f>
        <v>0</v>
      </c>
      <c r="L80" s="68" t="str">
        <f t="shared" si="3"/>
        <v>0</v>
      </c>
    </row>
    <row r="81" spans="1:12" s="2" customFormat="1" x14ac:dyDescent="0.3">
      <c r="A81" s="6"/>
      <c r="B81" s="6"/>
      <c r="C81" s="6"/>
      <c r="D81" s="6"/>
      <c r="E81" s="68">
        <f>IFERROR(VLOOKUP(C81,'Adaptive Junior Events'!$B$1:$J$39,3,FALSE),0)</f>
        <v>0</v>
      </c>
      <c r="F81" s="68">
        <f>IFERROR(VLOOKUP(D81,'Adaptive Junior Events'!$B$1:$J$39,3,FALSE),0)</f>
        <v>0</v>
      </c>
      <c r="G81" s="68">
        <f ca="1">IF('Adaptive Junior Events'!$J$1&lt;=TODAY(),E81+F81,(E81+F81)*0.9)</f>
        <v>0</v>
      </c>
      <c r="H81" s="69"/>
      <c r="I81" s="70">
        <f>IFERROR(VLOOKUP(C81,'Adaptive Junior Events'!$B$1:$J$39,4,FALSE),0)</f>
        <v>0</v>
      </c>
      <c r="J81" s="68" t="str">
        <f t="shared" si="2"/>
        <v>0</v>
      </c>
      <c r="K81" s="70">
        <f>IFERROR(VLOOKUP(D81,'Adaptive Junior Events'!$B$1:$J$39,4,FALSE),0)</f>
        <v>0</v>
      </c>
      <c r="L81" s="68" t="str">
        <f t="shared" si="3"/>
        <v>0</v>
      </c>
    </row>
    <row r="82" spans="1:12" s="2" customFormat="1" x14ac:dyDescent="0.3">
      <c r="A82" s="6"/>
      <c r="B82" s="6"/>
      <c r="C82" s="6"/>
      <c r="D82" s="6"/>
      <c r="E82" s="68">
        <f>IFERROR(VLOOKUP(C82,'Adaptive Junior Events'!$B$1:$J$39,3,FALSE),0)</f>
        <v>0</v>
      </c>
      <c r="F82" s="68">
        <f>IFERROR(VLOOKUP(D82,'Adaptive Junior Events'!$B$1:$J$39,3,FALSE),0)</f>
        <v>0</v>
      </c>
      <c r="G82" s="68">
        <f ca="1">IF('Adaptive Junior Events'!$J$1&lt;=TODAY(),E82+F82,(E82+F82)*0.9)</f>
        <v>0</v>
      </c>
      <c r="H82" s="69"/>
      <c r="I82" s="70">
        <f>IFERROR(VLOOKUP(C82,'Adaptive Junior Events'!$B$1:$J$39,4,FALSE),0)</f>
        <v>0</v>
      </c>
      <c r="J82" s="68" t="str">
        <f t="shared" si="2"/>
        <v>0</v>
      </c>
      <c r="K82" s="70">
        <f>IFERROR(VLOOKUP(D82,'Adaptive Junior Events'!$B$1:$J$39,4,FALSE),0)</f>
        <v>0</v>
      </c>
      <c r="L82" s="68" t="str">
        <f t="shared" si="3"/>
        <v>0</v>
      </c>
    </row>
    <row r="83" spans="1:12" s="2" customFormat="1" x14ac:dyDescent="0.3">
      <c r="A83" s="6"/>
      <c r="B83" s="6"/>
      <c r="C83" s="6"/>
      <c r="D83" s="6"/>
      <c r="E83" s="68">
        <f>IFERROR(VLOOKUP(C83,'Adaptive Junior Events'!$B$1:$J$39,3,FALSE),0)</f>
        <v>0</v>
      </c>
      <c r="F83" s="68">
        <f>IFERROR(VLOOKUP(D83,'Adaptive Junior Events'!$B$1:$J$39,3,FALSE),0)</f>
        <v>0</v>
      </c>
      <c r="G83" s="68">
        <f ca="1">IF('Adaptive Junior Events'!$J$1&lt;=TODAY(),E83+F83,(E83+F83)*0.9)</f>
        <v>0</v>
      </c>
      <c r="H83" s="69"/>
      <c r="I83" s="70">
        <f>IFERROR(VLOOKUP(C83,'Adaptive Junior Events'!$B$1:$J$39,4,FALSE),0)</f>
        <v>0</v>
      </c>
      <c r="J83" s="68" t="str">
        <f t="shared" si="2"/>
        <v>0</v>
      </c>
      <c r="K83" s="70">
        <f>IFERROR(VLOOKUP(D83,'Adaptive Junior Events'!$B$1:$J$39,4,FALSE),0)</f>
        <v>0</v>
      </c>
      <c r="L83" s="68" t="str">
        <f t="shared" si="3"/>
        <v>0</v>
      </c>
    </row>
    <row r="84" spans="1:12" s="2" customFormat="1" x14ac:dyDescent="0.3">
      <c r="A84" s="6"/>
      <c r="B84" s="6"/>
      <c r="C84" s="6"/>
      <c r="D84" s="6"/>
      <c r="E84" s="68">
        <f>IFERROR(VLOOKUP(C84,'Adaptive Junior Events'!$B$1:$J$39,3,FALSE),0)</f>
        <v>0</v>
      </c>
      <c r="F84" s="68">
        <f>IFERROR(VLOOKUP(D84,'Adaptive Junior Events'!$B$1:$J$39,3,FALSE),0)</f>
        <v>0</v>
      </c>
      <c r="G84" s="68">
        <f ca="1">IF('Adaptive Junior Events'!$J$1&lt;=TODAY(),E84+F84,(E84+F84)*0.9)</f>
        <v>0</v>
      </c>
      <c r="H84" s="69"/>
      <c r="I84" s="70">
        <f>IFERROR(VLOOKUP(C84,'Adaptive Junior Events'!$B$1:$J$39,4,FALSE),0)</f>
        <v>0</v>
      </c>
      <c r="J84" s="68" t="str">
        <f t="shared" si="2"/>
        <v>0</v>
      </c>
      <c r="K84" s="70">
        <f>IFERROR(VLOOKUP(D84,'Adaptive Junior Events'!$B$1:$J$39,4,FALSE),0)</f>
        <v>0</v>
      </c>
      <c r="L84" s="68" t="str">
        <f t="shared" si="3"/>
        <v>0</v>
      </c>
    </row>
    <row r="85" spans="1:12" s="2" customFormat="1" x14ac:dyDescent="0.3">
      <c r="A85" s="6"/>
      <c r="B85" s="6"/>
      <c r="C85" s="6"/>
      <c r="D85" s="6"/>
      <c r="E85" s="68">
        <f>IFERROR(VLOOKUP(C85,'Adaptive Junior Events'!$B$1:$J$39,3,FALSE),0)</f>
        <v>0</v>
      </c>
      <c r="F85" s="68">
        <f>IFERROR(VLOOKUP(D85,'Adaptive Junior Events'!$B$1:$J$39,3,FALSE),0)</f>
        <v>0</v>
      </c>
      <c r="G85" s="68">
        <f ca="1">IF('Adaptive Junior Events'!$J$1&lt;=TODAY(),E85+F85,(E85+F85)*0.9)</f>
        <v>0</v>
      </c>
      <c r="H85" s="69"/>
      <c r="I85" s="70">
        <f>IFERROR(VLOOKUP(C85,'Adaptive Junior Events'!$B$1:$J$39,4,FALSE),0)</f>
        <v>0</v>
      </c>
      <c r="J85" s="68" t="str">
        <f t="shared" si="2"/>
        <v>0</v>
      </c>
      <c r="K85" s="70">
        <f>IFERROR(VLOOKUP(D85,'Adaptive Junior Events'!$B$1:$J$39,4,FALSE),0)</f>
        <v>0</v>
      </c>
      <c r="L85" s="68" t="str">
        <f t="shared" si="3"/>
        <v>0</v>
      </c>
    </row>
    <row r="86" spans="1:12" s="2" customFormat="1" x14ac:dyDescent="0.3">
      <c r="A86" s="6"/>
      <c r="B86" s="6"/>
      <c r="C86" s="6"/>
      <c r="D86" s="6"/>
      <c r="E86" s="68">
        <f>IFERROR(VLOOKUP(C86,'Adaptive Junior Events'!$B$1:$J$39,3,FALSE),0)</f>
        <v>0</v>
      </c>
      <c r="F86" s="68">
        <f>IFERROR(VLOOKUP(D86,'Adaptive Junior Events'!$B$1:$J$39,3,FALSE),0)</f>
        <v>0</v>
      </c>
      <c r="G86" s="68">
        <f ca="1">IF('Adaptive Junior Events'!$J$1&lt;=TODAY(),E86+F86,(E86+F86)*0.9)</f>
        <v>0</v>
      </c>
      <c r="H86" s="69"/>
      <c r="I86" s="70">
        <f>IFERROR(VLOOKUP(C86,'Adaptive Junior Events'!$B$1:$J$39,4,FALSE),0)</f>
        <v>0</v>
      </c>
      <c r="J86" s="68" t="str">
        <f t="shared" si="2"/>
        <v>0</v>
      </c>
      <c r="K86" s="70">
        <f>IFERROR(VLOOKUP(D86,'Adaptive Junior Events'!$B$1:$J$39,4,FALSE),0)</f>
        <v>0</v>
      </c>
      <c r="L86" s="68" t="str">
        <f t="shared" si="3"/>
        <v>0</v>
      </c>
    </row>
    <row r="87" spans="1:12" s="2" customFormat="1" x14ac:dyDescent="0.3">
      <c r="A87" s="6"/>
      <c r="B87" s="6"/>
      <c r="C87" s="6"/>
      <c r="D87" s="6"/>
      <c r="E87" s="68">
        <f>IFERROR(VLOOKUP(C87,'Adaptive Junior Events'!$B$1:$J$39,3,FALSE),0)</f>
        <v>0</v>
      </c>
      <c r="F87" s="68">
        <f>IFERROR(VLOOKUP(D87,'Adaptive Junior Events'!$B$1:$J$39,3,FALSE),0)</f>
        <v>0</v>
      </c>
      <c r="G87" s="68">
        <f ca="1">IF('Adaptive Junior Events'!$J$1&lt;=TODAY(),E87+F87,(E87+F87)*0.9)</f>
        <v>0</v>
      </c>
      <c r="H87" s="69"/>
      <c r="I87" s="70">
        <f>IFERROR(VLOOKUP(C87,'Adaptive Junior Events'!$B$1:$J$39,4,FALSE),0)</f>
        <v>0</v>
      </c>
      <c r="J87" s="68" t="str">
        <f t="shared" si="2"/>
        <v>0</v>
      </c>
      <c r="K87" s="70">
        <f>IFERROR(VLOOKUP(D87,'Adaptive Junior Events'!$B$1:$J$39,4,FALSE),0)</f>
        <v>0</v>
      </c>
      <c r="L87" s="68" t="str">
        <f t="shared" si="3"/>
        <v>0</v>
      </c>
    </row>
    <row r="88" spans="1:12" s="2" customFormat="1" x14ac:dyDescent="0.3">
      <c r="A88" s="6"/>
      <c r="B88" s="6"/>
      <c r="C88" s="6"/>
      <c r="D88" s="6"/>
      <c r="E88" s="68">
        <f>IFERROR(VLOOKUP(C88,'Adaptive Junior Events'!$B$1:$J$39,3,FALSE),0)</f>
        <v>0</v>
      </c>
      <c r="F88" s="68">
        <f>IFERROR(VLOOKUP(D88,'Adaptive Junior Events'!$B$1:$J$39,3,FALSE),0)</f>
        <v>0</v>
      </c>
      <c r="G88" s="68">
        <f ca="1">IF('Adaptive Junior Events'!$J$1&lt;=TODAY(),E88+F88,(E88+F88)*0.9)</f>
        <v>0</v>
      </c>
      <c r="H88" s="69"/>
      <c r="I88" s="70">
        <f>IFERROR(VLOOKUP(C88,'Adaptive Junior Events'!$B$1:$J$39,4,FALSE),0)</f>
        <v>0</v>
      </c>
      <c r="J88" s="68" t="str">
        <f t="shared" si="2"/>
        <v>0</v>
      </c>
      <c r="K88" s="70">
        <f>IFERROR(VLOOKUP(D88,'Adaptive Junior Events'!$B$1:$J$39,4,FALSE),0)</f>
        <v>0</v>
      </c>
      <c r="L88" s="68" t="str">
        <f t="shared" si="3"/>
        <v>0</v>
      </c>
    </row>
    <row r="89" spans="1:12" s="2" customFormat="1" x14ac:dyDescent="0.3">
      <c r="A89" s="6"/>
      <c r="B89" s="6"/>
      <c r="C89" s="6"/>
      <c r="D89" s="6"/>
      <c r="E89" s="68">
        <f>IFERROR(VLOOKUP(C89,'Adaptive Junior Events'!$B$1:$J$39,3,FALSE),0)</f>
        <v>0</v>
      </c>
      <c r="F89" s="68">
        <f>IFERROR(VLOOKUP(D89,'Adaptive Junior Events'!$B$1:$J$39,3,FALSE),0)</f>
        <v>0</v>
      </c>
      <c r="G89" s="68">
        <f ca="1">IF('Adaptive Junior Events'!$J$1&lt;=TODAY(),E89+F89,(E89+F89)*0.9)</f>
        <v>0</v>
      </c>
      <c r="H89" s="69"/>
      <c r="I89" s="70">
        <f>IFERROR(VLOOKUP(C89,'Adaptive Junior Events'!$B$1:$J$39,4,FALSE),0)</f>
        <v>0</v>
      </c>
      <c r="J89" s="68" t="str">
        <f t="shared" si="2"/>
        <v>0</v>
      </c>
      <c r="K89" s="70">
        <f>IFERROR(VLOOKUP(D89,'Adaptive Junior Events'!$B$1:$J$39,4,FALSE),0)</f>
        <v>0</v>
      </c>
      <c r="L89" s="68" t="str">
        <f t="shared" si="3"/>
        <v>0</v>
      </c>
    </row>
    <row r="90" spans="1:12" s="2" customFormat="1" x14ac:dyDescent="0.3">
      <c r="A90" s="6"/>
      <c r="B90" s="6"/>
      <c r="C90" s="6"/>
      <c r="D90" s="6"/>
      <c r="E90" s="68">
        <f>IFERROR(VLOOKUP(C90,'Adaptive Junior Events'!$B$1:$J$39,3,FALSE),0)</f>
        <v>0</v>
      </c>
      <c r="F90" s="68">
        <f>IFERROR(VLOOKUP(D90,'Adaptive Junior Events'!$B$1:$J$39,3,FALSE),0)</f>
        <v>0</v>
      </c>
      <c r="G90" s="68">
        <f ca="1">IF('Adaptive Junior Events'!$J$1&lt;=TODAY(),E90+F90,(E90+F90)*0.9)</f>
        <v>0</v>
      </c>
      <c r="H90" s="69"/>
      <c r="I90" s="70">
        <f>IFERROR(VLOOKUP(C90,'Adaptive Junior Events'!$B$1:$J$39,4,FALSE),0)</f>
        <v>0</v>
      </c>
      <c r="J90" s="68" t="str">
        <f t="shared" si="2"/>
        <v>0</v>
      </c>
      <c r="K90" s="70">
        <f>IFERROR(VLOOKUP(D90,'Adaptive Junior Events'!$B$1:$J$39,4,FALSE),0)</f>
        <v>0</v>
      </c>
      <c r="L90" s="68" t="str">
        <f t="shared" si="3"/>
        <v>0</v>
      </c>
    </row>
    <row r="91" spans="1:12" s="2" customFormat="1" x14ac:dyDescent="0.3">
      <c r="A91" s="6"/>
      <c r="B91" s="6"/>
      <c r="C91" s="6"/>
      <c r="D91" s="6"/>
      <c r="E91" s="68">
        <f>IFERROR(VLOOKUP(C91,'Adaptive Junior Events'!$B$1:$J$39,3,FALSE),0)</f>
        <v>0</v>
      </c>
      <c r="F91" s="68">
        <f>IFERROR(VLOOKUP(D91,'Adaptive Junior Events'!$B$1:$J$39,3,FALSE),0)</f>
        <v>0</v>
      </c>
      <c r="G91" s="68">
        <f ca="1">IF('Adaptive Junior Events'!$J$1&lt;=TODAY(),E91+F91,(E91+F91)*0.9)</f>
        <v>0</v>
      </c>
      <c r="H91" s="69"/>
      <c r="I91" s="70">
        <f>IFERROR(VLOOKUP(C91,'Adaptive Junior Events'!$B$1:$J$39,4,FALSE),0)</f>
        <v>0</v>
      </c>
      <c r="J91" s="68" t="str">
        <f t="shared" si="2"/>
        <v>0</v>
      </c>
      <c r="K91" s="70">
        <f>IFERROR(VLOOKUP(D91,'Adaptive Junior Events'!$B$1:$J$39,4,FALSE),0)</f>
        <v>0</v>
      </c>
      <c r="L91" s="68" t="str">
        <f t="shared" si="3"/>
        <v>0</v>
      </c>
    </row>
    <row r="92" spans="1:12" s="2" customFormat="1" x14ac:dyDescent="0.3">
      <c r="A92" s="6"/>
      <c r="B92" s="6"/>
      <c r="C92" s="6"/>
      <c r="D92" s="6"/>
      <c r="E92" s="68">
        <f>IFERROR(VLOOKUP(C92,'Adaptive Junior Events'!$B$1:$J$39,3,FALSE),0)</f>
        <v>0</v>
      </c>
      <c r="F92" s="68">
        <f>IFERROR(VLOOKUP(D92,'Adaptive Junior Events'!$B$1:$J$39,3,FALSE),0)</f>
        <v>0</v>
      </c>
      <c r="G92" s="68">
        <f ca="1">IF('Adaptive Junior Events'!$J$1&lt;=TODAY(),E92+F92,(E92+F92)*0.9)</f>
        <v>0</v>
      </c>
      <c r="H92" s="69"/>
      <c r="I92" s="70">
        <f>IFERROR(VLOOKUP(C92,'Adaptive Junior Events'!$B$1:$J$39,4,FALSE),0)</f>
        <v>0</v>
      </c>
      <c r="J92" s="68" t="str">
        <f t="shared" si="2"/>
        <v>0</v>
      </c>
      <c r="K92" s="70">
        <f>IFERROR(VLOOKUP(D92,'Adaptive Junior Events'!$B$1:$J$39,4,FALSE),0)</f>
        <v>0</v>
      </c>
      <c r="L92" s="68" t="str">
        <f t="shared" si="3"/>
        <v>0</v>
      </c>
    </row>
    <row r="93" spans="1:12" s="2" customFormat="1" x14ac:dyDescent="0.3">
      <c r="A93" s="6"/>
      <c r="B93" s="6"/>
      <c r="C93" s="6"/>
      <c r="D93" s="6"/>
      <c r="E93" s="68">
        <f>IFERROR(VLOOKUP(C93,'Adaptive Junior Events'!$B$1:$J$39,3,FALSE),0)</f>
        <v>0</v>
      </c>
      <c r="F93" s="68">
        <f>IFERROR(VLOOKUP(D93,'Adaptive Junior Events'!$B$1:$J$39,3,FALSE),0)</f>
        <v>0</v>
      </c>
      <c r="G93" s="68">
        <f ca="1">IF('Adaptive Junior Events'!$J$1&lt;=TODAY(),E93+F93,(E93+F93)*0.9)</f>
        <v>0</v>
      </c>
      <c r="H93" s="69"/>
      <c r="I93" s="70">
        <f>IFERROR(VLOOKUP(C93,'Adaptive Junior Events'!$B$1:$J$39,4,FALSE),0)</f>
        <v>0</v>
      </c>
      <c r="J93" s="68" t="str">
        <f t="shared" si="2"/>
        <v>0</v>
      </c>
      <c r="K93" s="70">
        <f>IFERROR(VLOOKUP(D93,'Adaptive Junior Events'!$B$1:$J$39,4,FALSE),0)</f>
        <v>0</v>
      </c>
      <c r="L93" s="68" t="str">
        <f t="shared" si="3"/>
        <v>0</v>
      </c>
    </row>
    <row r="94" spans="1:12" s="2" customFormat="1" x14ac:dyDescent="0.3">
      <c r="A94" s="6"/>
      <c r="B94" s="6"/>
      <c r="C94" s="6"/>
      <c r="D94" s="6"/>
      <c r="E94" s="68">
        <f>IFERROR(VLOOKUP(C94,'Adaptive Junior Events'!$B$1:$J$39,3,FALSE),0)</f>
        <v>0</v>
      </c>
      <c r="F94" s="68">
        <f>IFERROR(VLOOKUP(D94,'Adaptive Junior Events'!$B$1:$J$39,3,FALSE),0)</f>
        <v>0</v>
      </c>
      <c r="G94" s="68">
        <f ca="1">IF('Adaptive Junior Events'!$J$1&lt;=TODAY(),E94+F94,(E94+F94)*0.9)</f>
        <v>0</v>
      </c>
      <c r="H94" s="69"/>
      <c r="I94" s="70">
        <f>IFERROR(VLOOKUP(C94,'Adaptive Junior Events'!$B$1:$J$39,4,FALSE),0)</f>
        <v>0</v>
      </c>
      <c r="J94" s="68" t="str">
        <f t="shared" si="2"/>
        <v>0</v>
      </c>
      <c r="K94" s="70">
        <f>IFERROR(VLOOKUP(D94,'Adaptive Junior Events'!$B$1:$J$39,4,FALSE),0)</f>
        <v>0</v>
      </c>
      <c r="L94" s="68" t="str">
        <f t="shared" si="3"/>
        <v>0</v>
      </c>
    </row>
    <row r="95" spans="1:12" s="2" customFormat="1" x14ac:dyDescent="0.3">
      <c r="A95" s="6"/>
      <c r="B95" s="6"/>
      <c r="C95" s="6"/>
      <c r="D95" s="6"/>
      <c r="E95" s="68">
        <f>IFERROR(VLOOKUP(C95,'Adaptive Junior Events'!$B$1:$J$39,3,FALSE),0)</f>
        <v>0</v>
      </c>
      <c r="F95" s="68">
        <f>IFERROR(VLOOKUP(D95,'Adaptive Junior Events'!$B$1:$J$39,3,FALSE),0)</f>
        <v>0</v>
      </c>
      <c r="G95" s="68">
        <f ca="1">IF('Adaptive Junior Events'!$J$1&lt;=TODAY(),E95+F95,(E95+F95)*0.9)</f>
        <v>0</v>
      </c>
      <c r="H95" s="69"/>
      <c r="I95" s="70">
        <f>IFERROR(VLOOKUP(C95,'Adaptive Junior Events'!$B$1:$J$39,4,FALSE),0)</f>
        <v>0</v>
      </c>
      <c r="J95" s="68" t="str">
        <f t="shared" si="2"/>
        <v>0</v>
      </c>
      <c r="K95" s="70">
        <f>IFERROR(VLOOKUP(D95,'Adaptive Junior Events'!$B$1:$J$39,4,FALSE),0)</f>
        <v>0</v>
      </c>
      <c r="L95" s="68" t="str">
        <f t="shared" si="3"/>
        <v>0</v>
      </c>
    </row>
    <row r="96" spans="1:12" s="2" customFormat="1" x14ac:dyDescent="0.3">
      <c r="A96" s="6"/>
      <c r="B96" s="6"/>
      <c r="C96" s="6"/>
      <c r="D96" s="6"/>
      <c r="E96" s="68">
        <f>IFERROR(VLOOKUP(C96,'Adaptive Junior Events'!$B$1:$J$39,3,FALSE),0)</f>
        <v>0</v>
      </c>
      <c r="F96" s="68">
        <f>IFERROR(VLOOKUP(D96,'Adaptive Junior Events'!$B$1:$J$39,3,FALSE),0)</f>
        <v>0</v>
      </c>
      <c r="G96" s="68">
        <f ca="1">IF('Adaptive Junior Events'!$J$1&lt;=TODAY(),E96+F96,(E96+F96)*0.9)</f>
        <v>0</v>
      </c>
      <c r="H96" s="69"/>
      <c r="I96" s="70">
        <f>IFERROR(VLOOKUP(C96,'Adaptive Junior Events'!$B$1:$J$39,4,FALSE),0)</f>
        <v>0</v>
      </c>
      <c r="J96" s="68" t="str">
        <f t="shared" si="2"/>
        <v>0</v>
      </c>
      <c r="K96" s="70">
        <f>IFERROR(VLOOKUP(D96,'Adaptive Junior Events'!$B$1:$J$39,4,FALSE),0)</f>
        <v>0</v>
      </c>
      <c r="L96" s="68" t="str">
        <f t="shared" si="3"/>
        <v>0</v>
      </c>
    </row>
    <row r="97" spans="1:12" s="2" customFormat="1" x14ac:dyDescent="0.3">
      <c r="A97" s="6"/>
      <c r="B97" s="6"/>
      <c r="C97" s="6"/>
      <c r="D97" s="6"/>
      <c r="E97" s="68">
        <f>IFERROR(VLOOKUP(C97,'Adaptive Junior Events'!$B$1:$J$39,3,FALSE),0)</f>
        <v>0</v>
      </c>
      <c r="F97" s="68">
        <f>IFERROR(VLOOKUP(D97,'Adaptive Junior Events'!$B$1:$J$39,3,FALSE),0)</f>
        <v>0</v>
      </c>
      <c r="G97" s="68">
        <f ca="1">IF('Adaptive Junior Events'!$J$1&lt;=TODAY(),E97+F97,(E97+F97)*0.9)</f>
        <v>0</v>
      </c>
      <c r="H97" s="69"/>
      <c r="I97" s="70">
        <f>IFERROR(VLOOKUP(C97,'Adaptive Junior Events'!$B$1:$J$39,4,FALSE),0)</f>
        <v>0</v>
      </c>
      <c r="J97" s="68" t="str">
        <f t="shared" si="2"/>
        <v>0</v>
      </c>
      <c r="K97" s="70">
        <f>IFERROR(VLOOKUP(D97,'Adaptive Junior Events'!$B$1:$J$39,4,FALSE),0)</f>
        <v>0</v>
      </c>
      <c r="L97" s="68" t="str">
        <f t="shared" si="3"/>
        <v>0</v>
      </c>
    </row>
    <row r="98" spans="1:12" s="2" customFormat="1" x14ac:dyDescent="0.3">
      <c r="A98" s="6"/>
      <c r="B98" s="6"/>
      <c r="C98" s="6"/>
      <c r="D98" s="6"/>
      <c r="E98" s="68">
        <f>IFERROR(VLOOKUP(C98,'Adaptive Junior Events'!$B$1:$J$39,3,FALSE),0)</f>
        <v>0</v>
      </c>
      <c r="F98" s="68">
        <f>IFERROR(VLOOKUP(D98,'Adaptive Junior Events'!$B$1:$J$39,3,FALSE),0)</f>
        <v>0</v>
      </c>
      <c r="G98" s="68">
        <f ca="1">IF('Adaptive Junior Events'!$J$1&lt;=TODAY(),E98+F98,(E98+F98)*0.9)</f>
        <v>0</v>
      </c>
      <c r="H98" s="69"/>
      <c r="I98" s="70">
        <f>IFERROR(VLOOKUP(C98,'Adaptive Junior Events'!$B$1:$J$39,4,FALSE),0)</f>
        <v>0</v>
      </c>
      <c r="J98" s="68" t="str">
        <f t="shared" si="2"/>
        <v>0</v>
      </c>
      <c r="K98" s="70">
        <f>IFERROR(VLOOKUP(D98,'Adaptive Junior Events'!$B$1:$J$39,4,FALSE),0)</f>
        <v>0</v>
      </c>
      <c r="L98" s="68" t="str">
        <f t="shared" si="3"/>
        <v>0</v>
      </c>
    </row>
    <row r="99" spans="1:12" s="2" customFormat="1" x14ac:dyDescent="0.3">
      <c r="A99" s="6"/>
      <c r="B99" s="6"/>
      <c r="C99" s="6"/>
      <c r="D99" s="6"/>
      <c r="E99" s="68">
        <f>IFERROR(VLOOKUP(C99,'Adaptive Junior Events'!$B$1:$J$39,3,FALSE),0)</f>
        <v>0</v>
      </c>
      <c r="F99" s="68">
        <f>IFERROR(VLOOKUP(D99,'Adaptive Junior Events'!$B$1:$J$39,3,FALSE),0)</f>
        <v>0</v>
      </c>
      <c r="G99" s="68">
        <f ca="1">IF('Adaptive Junior Events'!$J$1&lt;=TODAY(),E99+F99,(E99+F99)*0.9)</f>
        <v>0</v>
      </c>
      <c r="H99" s="69"/>
      <c r="I99" s="70">
        <f>IFERROR(VLOOKUP(C99,'Adaptive Junior Events'!$B$1:$J$39,4,FALSE),0)</f>
        <v>0</v>
      </c>
      <c r="J99" s="68" t="str">
        <f t="shared" si="2"/>
        <v>0</v>
      </c>
      <c r="K99" s="70">
        <f>IFERROR(VLOOKUP(D99,'Adaptive Junior Events'!$B$1:$J$39,4,FALSE),0)</f>
        <v>0</v>
      </c>
      <c r="L99" s="68" t="str">
        <f t="shared" si="3"/>
        <v>0</v>
      </c>
    </row>
    <row r="100" spans="1:12" s="2" customFormat="1" x14ac:dyDescent="0.3">
      <c r="A100" s="6"/>
      <c r="B100" s="6"/>
      <c r="C100" s="6"/>
      <c r="D100" s="6"/>
      <c r="E100" s="68">
        <f>IFERROR(VLOOKUP(C100,'Adaptive Junior Events'!$B$1:$J$39,3,FALSE),0)</f>
        <v>0</v>
      </c>
      <c r="F100" s="68">
        <f>IFERROR(VLOOKUP(D100,'Adaptive Junior Events'!$B$1:$J$39,3,FALSE),0)</f>
        <v>0</v>
      </c>
      <c r="G100" s="68">
        <f ca="1">IF('Adaptive Junior Events'!$J$1&lt;=TODAY(),E100+F100,(E100+F100)*0.9)</f>
        <v>0</v>
      </c>
      <c r="H100" s="69"/>
      <c r="I100" s="70">
        <f>IFERROR(VLOOKUP(C100,'Adaptive Junior Events'!$B$1:$J$39,4,FALSE),0)</f>
        <v>0</v>
      </c>
      <c r="J100" s="68" t="str">
        <f t="shared" si="2"/>
        <v>0</v>
      </c>
      <c r="K100" s="70">
        <f>IFERROR(VLOOKUP(D100,'Adaptive Junior Events'!$B$1:$J$39,4,FALSE),0)</f>
        <v>0</v>
      </c>
      <c r="L100" s="68" t="str">
        <f t="shared" si="3"/>
        <v>0</v>
      </c>
    </row>
    <row r="101" spans="1:12" s="2" customFormat="1" x14ac:dyDescent="0.3">
      <c r="A101" s="6"/>
      <c r="B101" s="6"/>
      <c r="C101" s="6"/>
      <c r="D101" s="6"/>
      <c r="E101" s="68">
        <f>IFERROR(VLOOKUP(C101,'Adaptive Junior Events'!$B$1:$J$39,3,FALSE),0)</f>
        <v>0</v>
      </c>
      <c r="F101" s="68">
        <f>IFERROR(VLOOKUP(D101,'Adaptive Junior Events'!$B$1:$J$39,3,FALSE),0)</f>
        <v>0</v>
      </c>
      <c r="G101" s="68">
        <f ca="1">IF('Adaptive Junior Events'!$J$1&lt;=TODAY(),E101+F101,(E101+F101)*0.9)</f>
        <v>0</v>
      </c>
      <c r="H101" s="69"/>
      <c r="I101" s="70">
        <f>IFERROR(VLOOKUP(C101,'Adaptive Junior Events'!$B$1:$J$39,4,FALSE),0)</f>
        <v>0</v>
      </c>
      <c r="J101" s="68" t="str">
        <f t="shared" si="2"/>
        <v>0</v>
      </c>
      <c r="K101" s="70">
        <f>IFERROR(VLOOKUP(D101,'Adaptive Junior Events'!$B$1:$J$39,4,FALSE),0)</f>
        <v>0</v>
      </c>
      <c r="L101" s="68" t="str">
        <f t="shared" si="3"/>
        <v>0</v>
      </c>
    </row>
    <row r="102" spans="1:12" s="2" customFormat="1" x14ac:dyDescent="0.3">
      <c r="A102" s="6"/>
      <c r="B102" s="6"/>
      <c r="C102" s="6"/>
      <c r="D102" s="6"/>
      <c r="E102" s="68">
        <f>IFERROR(VLOOKUP(C102,'Adaptive Junior Events'!$B$1:$J$39,3,FALSE),0)</f>
        <v>0</v>
      </c>
      <c r="F102" s="68">
        <f>IFERROR(VLOOKUP(D102,'Adaptive Junior Events'!$B$1:$J$39,3,FALSE),0)</f>
        <v>0</v>
      </c>
      <c r="G102" s="68">
        <f ca="1">IF('Adaptive Junior Events'!$J$1&lt;=TODAY(),E102+F102,(E102+F102)*0.9)</f>
        <v>0</v>
      </c>
      <c r="H102" s="69"/>
      <c r="I102" s="70">
        <f>IFERROR(VLOOKUP(C102,'Adaptive Junior Events'!$B$1:$J$39,4,FALSE),0)</f>
        <v>0</v>
      </c>
      <c r="J102" s="68" t="str">
        <f t="shared" si="2"/>
        <v>0</v>
      </c>
      <c r="K102" s="70">
        <f>IFERROR(VLOOKUP(D102,'Adaptive Junior Events'!$B$1:$J$39,4,FALSE),0)</f>
        <v>0</v>
      </c>
      <c r="L102" s="68" t="str">
        <f t="shared" si="3"/>
        <v>0</v>
      </c>
    </row>
    <row r="103" spans="1:12" s="2" customFormat="1" x14ac:dyDescent="0.3">
      <c r="A103" s="6"/>
      <c r="B103" s="6"/>
      <c r="C103" s="6"/>
      <c r="D103" s="6"/>
      <c r="E103" s="68">
        <f>IFERROR(VLOOKUP(C103,'Adaptive Junior Events'!$B$1:$J$39,3,FALSE),0)</f>
        <v>0</v>
      </c>
      <c r="F103" s="68">
        <f>IFERROR(VLOOKUP(D103,'Adaptive Junior Events'!$B$1:$J$39,3,FALSE),0)</f>
        <v>0</v>
      </c>
      <c r="G103" s="68">
        <f ca="1">IF('Adaptive Junior Events'!$J$1&lt;=TODAY(),E103+F103,(E103+F103)*0.9)</f>
        <v>0</v>
      </c>
      <c r="H103" s="69"/>
      <c r="I103" s="70">
        <f>IFERROR(VLOOKUP(C103,'Adaptive Junior Events'!$B$1:$J$39,4,FALSE),0)</f>
        <v>0</v>
      </c>
      <c r="J103" s="68" t="str">
        <f t="shared" si="2"/>
        <v>0</v>
      </c>
      <c r="K103" s="70">
        <f>IFERROR(VLOOKUP(D103,'Adaptive Junior Events'!$B$1:$J$39,4,FALSE),0)</f>
        <v>0</v>
      </c>
      <c r="L103" s="68" t="str">
        <f t="shared" si="3"/>
        <v>0</v>
      </c>
    </row>
    <row r="104" spans="1:12" s="2" customFormat="1" x14ac:dyDescent="0.3">
      <c r="A104" s="6"/>
      <c r="B104" s="6"/>
      <c r="C104" s="6"/>
      <c r="D104" s="6"/>
      <c r="E104" s="68">
        <f>IFERROR(VLOOKUP(C104,'Adaptive Junior Events'!$B$1:$J$39,3,FALSE),0)</f>
        <v>0</v>
      </c>
      <c r="F104" s="68">
        <f>IFERROR(VLOOKUP(D104,'Adaptive Junior Events'!$B$1:$J$39,3,FALSE),0)</f>
        <v>0</v>
      </c>
      <c r="G104" s="68">
        <f ca="1">IF('Adaptive Junior Events'!$J$1&lt;=TODAY(),E104+F104,(E104+F104)*0.9)</f>
        <v>0</v>
      </c>
      <c r="H104" s="69"/>
      <c r="I104" s="70">
        <f>IFERROR(VLOOKUP(C104,'Adaptive Junior Events'!$B$1:$J$39,4,FALSE),0)</f>
        <v>0</v>
      </c>
      <c r="J104" s="68" t="str">
        <f t="shared" si="2"/>
        <v>0</v>
      </c>
      <c r="K104" s="70">
        <f>IFERROR(VLOOKUP(D104,'Adaptive Junior Events'!$B$1:$J$39,4,FALSE),0)</f>
        <v>0</v>
      </c>
      <c r="L104" s="68" t="str">
        <f t="shared" si="3"/>
        <v>0</v>
      </c>
    </row>
    <row r="105" spans="1:12" s="2" customFormat="1" x14ac:dyDescent="0.3">
      <c r="A105" s="6"/>
      <c r="B105" s="6"/>
      <c r="C105" s="6"/>
      <c r="D105" s="6"/>
      <c r="E105" s="68">
        <f>IFERROR(VLOOKUP(C105,'Adaptive Junior Events'!$B$1:$J$39,3,FALSE),0)</f>
        <v>0</v>
      </c>
      <c r="F105" s="68">
        <f>IFERROR(VLOOKUP(D105,'Adaptive Junior Events'!$B$1:$J$39,3,FALSE),0)</f>
        <v>0</v>
      </c>
      <c r="G105" s="68">
        <f ca="1">IF('Adaptive Junior Events'!$J$1&lt;=TODAY(),E105+F105,(E105+F105)*0.9)</f>
        <v>0</v>
      </c>
      <c r="H105" s="69"/>
      <c r="I105" s="70">
        <f>IFERROR(VLOOKUP(C105,'Adaptive Junior Events'!$B$1:$J$39,4,FALSE),0)</f>
        <v>0</v>
      </c>
      <c r="J105" s="68" t="str">
        <f t="shared" si="2"/>
        <v>0</v>
      </c>
      <c r="K105" s="70">
        <f>IFERROR(VLOOKUP(D105,'Adaptive Junior Events'!$B$1:$J$39,4,FALSE),0)</f>
        <v>0</v>
      </c>
      <c r="L105" s="68" t="str">
        <f t="shared" si="3"/>
        <v>0</v>
      </c>
    </row>
    <row r="106" spans="1:12" s="2" customFormat="1" x14ac:dyDescent="0.3">
      <c r="A106" s="6"/>
      <c r="B106" s="6"/>
      <c r="C106" s="6"/>
      <c r="D106" s="6"/>
      <c r="E106" s="68">
        <f>IFERROR(VLOOKUP(C106,'Adaptive Junior Events'!$B$1:$J$39,3,FALSE),0)</f>
        <v>0</v>
      </c>
      <c r="F106" s="68">
        <f>IFERROR(VLOOKUP(D106,'Adaptive Junior Events'!$B$1:$J$39,3,FALSE),0)</f>
        <v>0</v>
      </c>
      <c r="G106" s="68">
        <f ca="1">IF('Adaptive Junior Events'!$J$1&lt;=TODAY(),E106+F106,(E106+F106)*0.9)</f>
        <v>0</v>
      </c>
      <c r="H106" s="69"/>
      <c r="I106" s="70">
        <f>IFERROR(VLOOKUP(C106,'Adaptive Junior Events'!$B$1:$J$39,4,FALSE),0)</f>
        <v>0</v>
      </c>
      <c r="J106" s="68" t="str">
        <f t="shared" si="2"/>
        <v>0</v>
      </c>
      <c r="K106" s="70">
        <f>IFERROR(VLOOKUP(D106,'Adaptive Junior Events'!$B$1:$J$39,4,FALSE),0)</f>
        <v>0</v>
      </c>
      <c r="L106" s="68" t="str">
        <f t="shared" si="3"/>
        <v>0</v>
      </c>
    </row>
    <row r="107" spans="1:12" s="2" customFormat="1" x14ac:dyDescent="0.3">
      <c r="A107" s="6"/>
      <c r="B107" s="6"/>
      <c r="C107" s="6"/>
      <c r="D107" s="6"/>
      <c r="E107" s="68">
        <f>IFERROR(VLOOKUP(C107,'Adaptive Junior Events'!$B$1:$J$39,3,FALSE),0)</f>
        <v>0</v>
      </c>
      <c r="F107" s="68">
        <f>IFERROR(VLOOKUP(D107,'Adaptive Junior Events'!$B$1:$J$39,3,FALSE),0)</f>
        <v>0</v>
      </c>
      <c r="G107" s="68">
        <f ca="1">IF('Adaptive Junior Events'!$J$1&lt;=TODAY(),E107+F107,(E107+F107)*0.9)</f>
        <v>0</v>
      </c>
      <c r="H107" s="69"/>
      <c r="I107" s="70">
        <f>IFERROR(VLOOKUP(C107,'Adaptive Junior Events'!$B$1:$J$39,4,FALSE),0)</f>
        <v>0</v>
      </c>
      <c r="J107" s="68" t="str">
        <f t="shared" si="2"/>
        <v>0</v>
      </c>
      <c r="K107" s="70">
        <f>IFERROR(VLOOKUP(D107,'Adaptive Junior Events'!$B$1:$J$39,4,FALSE),0)</f>
        <v>0</v>
      </c>
      <c r="L107" s="68" t="str">
        <f t="shared" si="3"/>
        <v>0</v>
      </c>
    </row>
    <row r="108" spans="1:12" s="2" customFormat="1" x14ac:dyDescent="0.3">
      <c r="A108" s="6"/>
      <c r="B108" s="6"/>
      <c r="C108" s="6"/>
      <c r="D108" s="6"/>
      <c r="E108" s="68">
        <f>IFERROR(VLOOKUP(C108,'Adaptive Junior Events'!$B$1:$J$39,3,FALSE),0)</f>
        <v>0</v>
      </c>
      <c r="F108" s="68">
        <f>IFERROR(VLOOKUP(D108,'Adaptive Junior Events'!$B$1:$J$39,3,FALSE),0)</f>
        <v>0</v>
      </c>
      <c r="G108" s="68">
        <f ca="1">IF('Adaptive Junior Events'!$J$1&lt;=TODAY(),E108+F108,(E108+F108)*0.9)</f>
        <v>0</v>
      </c>
      <c r="H108" s="69"/>
      <c r="I108" s="70">
        <f>IFERROR(VLOOKUP(C108,'Adaptive Junior Events'!$B$1:$J$39,4,FALSE),0)</f>
        <v>0</v>
      </c>
      <c r="J108" s="68" t="str">
        <f t="shared" si="2"/>
        <v>0</v>
      </c>
      <c r="K108" s="70">
        <f>IFERROR(VLOOKUP(D108,'Adaptive Junior Events'!$B$1:$J$39,4,FALSE),0)</f>
        <v>0</v>
      </c>
      <c r="L108" s="68" t="str">
        <f t="shared" si="3"/>
        <v>0</v>
      </c>
    </row>
    <row r="109" spans="1:12" s="2" customFormat="1" x14ac:dyDescent="0.3">
      <c r="A109" s="6"/>
      <c r="B109" s="6"/>
      <c r="C109" s="6"/>
      <c r="D109" s="6"/>
      <c r="E109" s="68">
        <f>IFERROR(VLOOKUP(C109,'Adaptive Junior Events'!$B$1:$J$39,3,FALSE),0)</f>
        <v>0</v>
      </c>
      <c r="F109" s="68">
        <f>IFERROR(VLOOKUP(D109,'Adaptive Junior Events'!$B$1:$J$39,3,FALSE),0)</f>
        <v>0</v>
      </c>
      <c r="G109" s="68">
        <f ca="1">IF('Adaptive Junior Events'!$J$1&lt;=TODAY(),E109+F109,(E109+F109)*0.9)</f>
        <v>0</v>
      </c>
      <c r="H109" s="69"/>
      <c r="I109" s="70">
        <f>IFERROR(VLOOKUP(C109,'Adaptive Junior Events'!$B$1:$J$39,4,FALSE),0)</f>
        <v>0</v>
      </c>
      <c r="J109" s="68" t="str">
        <f t="shared" si="2"/>
        <v>0</v>
      </c>
      <c r="K109" s="70">
        <f>IFERROR(VLOOKUP(D109,'Adaptive Junior Events'!$B$1:$J$39,4,FALSE),0)</f>
        <v>0</v>
      </c>
      <c r="L109" s="68" t="str">
        <f t="shared" si="3"/>
        <v>0</v>
      </c>
    </row>
    <row r="110" spans="1:12" s="2" customFormat="1" x14ac:dyDescent="0.3">
      <c r="A110" s="6"/>
      <c r="B110" s="6"/>
      <c r="C110" s="6"/>
      <c r="D110" s="6"/>
      <c r="E110" s="68">
        <f>IFERROR(VLOOKUP(C110,'Adaptive Junior Events'!$B$1:$J$39,3,FALSE),0)</f>
        <v>0</v>
      </c>
      <c r="F110" s="68">
        <f>IFERROR(VLOOKUP(D110,'Adaptive Junior Events'!$B$1:$J$39,3,FALSE),0)</f>
        <v>0</v>
      </c>
      <c r="G110" s="68">
        <f ca="1">IF('Adaptive Junior Events'!$J$1&lt;=TODAY(),E110+F110,(E110+F110)*0.9)</f>
        <v>0</v>
      </c>
      <c r="H110" s="69"/>
      <c r="I110" s="70">
        <f>IFERROR(VLOOKUP(C110,'Adaptive Junior Events'!$B$1:$J$39,4,FALSE),0)</f>
        <v>0</v>
      </c>
      <c r="J110" s="68" t="str">
        <f t="shared" si="2"/>
        <v>0</v>
      </c>
      <c r="K110" s="70">
        <f>IFERROR(VLOOKUP(D110,'Adaptive Junior Events'!$B$1:$J$39,4,FALSE),0)</f>
        <v>0</v>
      </c>
      <c r="L110" s="68" t="str">
        <f t="shared" si="3"/>
        <v>0</v>
      </c>
    </row>
    <row r="111" spans="1:12" s="2" customFormat="1" x14ac:dyDescent="0.3">
      <c r="A111" s="6"/>
      <c r="B111" s="6"/>
      <c r="C111" s="6"/>
      <c r="D111" s="6"/>
      <c r="E111" s="68">
        <f>IFERROR(VLOOKUP(C111,'Adaptive Junior Events'!$B$1:$J$39,3,FALSE),0)</f>
        <v>0</v>
      </c>
      <c r="F111" s="68">
        <f>IFERROR(VLOOKUP(D111,'Adaptive Junior Events'!$B$1:$J$39,3,FALSE),0)</f>
        <v>0</v>
      </c>
      <c r="G111" s="68">
        <f ca="1">IF('Adaptive Junior Events'!$J$1&lt;=TODAY(),E111+F111,(E111+F111)*0.9)</f>
        <v>0</v>
      </c>
      <c r="H111" s="69"/>
      <c r="I111" s="70">
        <f>IFERROR(VLOOKUP(C111,'Adaptive Junior Events'!$B$1:$J$39,4,FALSE),0)</f>
        <v>0</v>
      </c>
      <c r="J111" s="68" t="str">
        <f t="shared" si="2"/>
        <v>0</v>
      </c>
      <c r="K111" s="70">
        <f>IFERROR(VLOOKUP(D111,'Adaptive Junior Events'!$B$1:$J$39,4,FALSE),0)</f>
        <v>0</v>
      </c>
      <c r="L111" s="68" t="str">
        <f t="shared" si="3"/>
        <v>0</v>
      </c>
    </row>
    <row r="112" spans="1:12" s="2" customFormat="1" x14ac:dyDescent="0.3">
      <c r="A112" s="6"/>
      <c r="B112" s="6"/>
      <c r="C112" s="6"/>
      <c r="D112" s="6"/>
      <c r="E112" s="68">
        <f>IFERROR(VLOOKUP(C112,'Adaptive Junior Events'!$B$1:$J$39,3,FALSE),0)</f>
        <v>0</v>
      </c>
      <c r="F112" s="68">
        <f>IFERROR(VLOOKUP(D112,'Adaptive Junior Events'!$B$1:$J$39,3,FALSE),0)</f>
        <v>0</v>
      </c>
      <c r="G112" s="68">
        <f ca="1">IF('Adaptive Junior Events'!$J$1&lt;=TODAY(),E112+F112,(E112+F112)*0.9)</f>
        <v>0</v>
      </c>
      <c r="H112" s="69"/>
      <c r="I112" s="70">
        <f>IFERROR(VLOOKUP(C112,'Adaptive Junior Events'!$B$1:$J$39,4,FALSE),0)</f>
        <v>0</v>
      </c>
      <c r="J112" s="68" t="str">
        <f t="shared" si="2"/>
        <v>0</v>
      </c>
      <c r="K112" s="70">
        <f>IFERROR(VLOOKUP(D112,'Adaptive Junior Events'!$B$1:$J$39,4,FALSE),0)</f>
        <v>0</v>
      </c>
      <c r="L112" s="68" t="str">
        <f t="shared" si="3"/>
        <v>0</v>
      </c>
    </row>
    <row r="113" spans="1:12" s="2" customFormat="1" x14ac:dyDescent="0.3">
      <c r="A113" s="6"/>
      <c r="B113" s="6"/>
      <c r="C113" s="6"/>
      <c r="D113" s="6"/>
      <c r="E113" s="68">
        <f>IFERROR(VLOOKUP(C113,'Adaptive Junior Events'!$B$1:$J$39,3,FALSE),0)</f>
        <v>0</v>
      </c>
      <c r="F113" s="68">
        <f>IFERROR(VLOOKUP(D113,'Adaptive Junior Events'!$B$1:$J$39,3,FALSE),0)</f>
        <v>0</v>
      </c>
      <c r="G113" s="68">
        <f ca="1">IF('Adaptive Junior Events'!$J$1&lt;=TODAY(),E113+F113,(E113+F113)*0.9)</f>
        <v>0</v>
      </c>
      <c r="H113" s="69"/>
      <c r="I113" s="70">
        <f>IFERROR(VLOOKUP(C113,'Adaptive Junior Events'!$B$1:$J$39,4,FALSE),0)</f>
        <v>0</v>
      </c>
      <c r="J113" s="68" t="str">
        <f t="shared" si="2"/>
        <v>0</v>
      </c>
      <c r="K113" s="70">
        <f>IFERROR(VLOOKUP(D113,'Adaptive Junior Events'!$B$1:$J$39,4,FALSE),0)</f>
        <v>0</v>
      </c>
      <c r="L113" s="68" t="str">
        <f t="shared" si="3"/>
        <v>0</v>
      </c>
    </row>
    <row r="114" spans="1:12" s="2" customFormat="1" x14ac:dyDescent="0.3">
      <c r="A114" s="6"/>
      <c r="B114" s="6"/>
      <c r="C114" s="6"/>
      <c r="D114" s="6"/>
      <c r="E114" s="68">
        <f>IFERROR(VLOOKUP(C114,'Adaptive Junior Events'!$B$1:$J$39,3,FALSE),0)</f>
        <v>0</v>
      </c>
      <c r="F114" s="68">
        <f>IFERROR(VLOOKUP(D114,'Adaptive Junior Events'!$B$1:$J$39,3,FALSE),0)</f>
        <v>0</v>
      </c>
      <c r="G114" s="68">
        <f ca="1">IF('Adaptive Junior Events'!$J$1&lt;=TODAY(),E114+F114,(E114+F114)*0.9)</f>
        <v>0</v>
      </c>
      <c r="H114" s="69"/>
      <c r="I114" s="70">
        <f>IFERROR(VLOOKUP(C114,'Adaptive Junior Events'!$B$1:$J$39,4,FALSE),0)</f>
        <v>0</v>
      </c>
      <c r="J114" s="68" t="str">
        <f t="shared" si="2"/>
        <v>0</v>
      </c>
      <c r="K114" s="70">
        <f>IFERROR(VLOOKUP(D114,'Adaptive Junior Events'!$B$1:$J$39,4,FALSE),0)</f>
        <v>0</v>
      </c>
      <c r="L114" s="68" t="str">
        <f t="shared" si="3"/>
        <v>0</v>
      </c>
    </row>
    <row r="115" spans="1:12" s="2" customFormat="1" x14ac:dyDescent="0.3">
      <c r="A115" s="6"/>
      <c r="B115" s="6"/>
      <c r="C115" s="6"/>
      <c r="D115" s="6"/>
      <c r="E115" s="68">
        <f>IFERROR(VLOOKUP(C115,'Adaptive Junior Events'!$B$1:$J$39,3,FALSE),0)</f>
        <v>0</v>
      </c>
      <c r="F115" s="68">
        <f>IFERROR(VLOOKUP(D115,'Adaptive Junior Events'!$B$1:$J$39,3,FALSE),0)</f>
        <v>0</v>
      </c>
      <c r="G115" s="68">
        <f ca="1">IF('Adaptive Junior Events'!$J$1&lt;=TODAY(),E115+F115,(E115+F115)*0.9)</f>
        <v>0</v>
      </c>
      <c r="H115" s="69"/>
      <c r="I115" s="70">
        <f>IFERROR(VLOOKUP(C115,'Adaptive Junior Events'!$B$1:$J$39,4,FALSE),0)</f>
        <v>0</v>
      </c>
      <c r="J115" s="68" t="str">
        <f t="shared" si="2"/>
        <v>0</v>
      </c>
      <c r="K115" s="70">
        <f>IFERROR(VLOOKUP(D115,'Adaptive Junior Events'!$B$1:$J$39,4,FALSE),0)</f>
        <v>0</v>
      </c>
      <c r="L115" s="68" t="str">
        <f t="shared" si="3"/>
        <v>0</v>
      </c>
    </row>
    <row r="116" spans="1:12" s="2" customFormat="1" x14ac:dyDescent="0.3">
      <c r="A116" s="6"/>
      <c r="B116" s="6"/>
      <c r="C116" s="6"/>
      <c r="D116" s="6"/>
      <c r="E116" s="68">
        <f>IFERROR(VLOOKUP(C116,'Adaptive Junior Events'!$B$1:$J$39,3,FALSE),0)</f>
        <v>0</v>
      </c>
      <c r="F116" s="68">
        <f>IFERROR(VLOOKUP(D116,'Adaptive Junior Events'!$B$1:$J$39,3,FALSE),0)</f>
        <v>0</v>
      </c>
      <c r="G116" s="68">
        <f ca="1">IF('Adaptive Junior Events'!$J$1&lt;=TODAY(),E116+F116,(E116+F116)*0.9)</f>
        <v>0</v>
      </c>
      <c r="H116" s="69"/>
      <c r="I116" s="70">
        <f>IFERROR(VLOOKUP(C116,'Adaptive Junior Events'!$B$1:$J$39,4,FALSE),0)</f>
        <v>0</v>
      </c>
      <c r="J116" s="68" t="str">
        <f t="shared" si="2"/>
        <v>0</v>
      </c>
      <c r="K116" s="70">
        <f>IFERROR(VLOOKUP(D116,'Adaptive Junior Events'!$B$1:$J$39,4,FALSE),0)</f>
        <v>0</v>
      </c>
      <c r="L116" s="68" t="str">
        <f t="shared" si="3"/>
        <v>0</v>
      </c>
    </row>
    <row r="117" spans="1:12" s="2" customFormat="1" x14ac:dyDescent="0.3">
      <c r="A117" s="6"/>
      <c r="B117" s="6"/>
      <c r="C117" s="6"/>
      <c r="D117" s="6"/>
      <c r="E117" s="68">
        <f>IFERROR(VLOOKUP(C117,'Adaptive Junior Events'!$B$1:$J$39,3,FALSE),0)</f>
        <v>0</v>
      </c>
      <c r="F117" s="68">
        <f>IFERROR(VLOOKUP(D117,'Adaptive Junior Events'!$B$1:$J$39,3,FALSE),0)</f>
        <v>0</v>
      </c>
      <c r="G117" s="68">
        <f ca="1">IF('Adaptive Junior Events'!$J$1&lt;=TODAY(),E117+F117,(E117+F117)*0.9)</f>
        <v>0</v>
      </c>
      <c r="H117" s="69"/>
      <c r="I117" s="70">
        <f>IFERROR(VLOOKUP(C117,'Adaptive Junior Events'!$B$1:$J$39,4,FALSE),0)</f>
        <v>0</v>
      </c>
      <c r="J117" s="68" t="str">
        <f t="shared" si="2"/>
        <v>0</v>
      </c>
      <c r="K117" s="70">
        <f>IFERROR(VLOOKUP(D117,'Adaptive Junior Events'!$B$1:$J$39,4,FALSE),0)</f>
        <v>0</v>
      </c>
      <c r="L117" s="68" t="str">
        <f t="shared" si="3"/>
        <v>0</v>
      </c>
    </row>
    <row r="118" spans="1:12" s="2" customFormat="1" x14ac:dyDescent="0.3">
      <c r="A118" s="6"/>
      <c r="B118" s="6"/>
      <c r="C118" s="6"/>
      <c r="D118" s="6"/>
      <c r="E118" s="68">
        <f>IFERROR(VLOOKUP(C118,'Adaptive Junior Events'!$B$1:$J$39,3,FALSE),0)</f>
        <v>0</v>
      </c>
      <c r="F118" s="68">
        <f>IFERROR(VLOOKUP(D118,'Adaptive Junior Events'!$B$1:$J$39,3,FALSE),0)</f>
        <v>0</v>
      </c>
      <c r="G118" s="68">
        <f ca="1">IF('Adaptive Junior Events'!$J$1&lt;=TODAY(),E118+F118,(E118+F118)*0.9)</f>
        <v>0</v>
      </c>
      <c r="H118" s="69"/>
      <c r="I118" s="70">
        <f>IFERROR(VLOOKUP(C118,'Adaptive Junior Events'!$B$1:$J$39,4,FALSE),0)</f>
        <v>0</v>
      </c>
      <c r="J118" s="68" t="str">
        <f t="shared" si="2"/>
        <v>0</v>
      </c>
      <c r="K118" s="70">
        <f>IFERROR(VLOOKUP(D118,'Adaptive Junior Events'!$B$1:$J$39,4,FALSE),0)</f>
        <v>0</v>
      </c>
      <c r="L118" s="68" t="str">
        <f t="shared" si="3"/>
        <v>0</v>
      </c>
    </row>
    <row r="119" spans="1:12" s="2" customFormat="1" x14ac:dyDescent="0.3">
      <c r="A119" s="6"/>
      <c r="B119" s="6"/>
      <c r="C119" s="6"/>
      <c r="D119" s="6"/>
      <c r="E119" s="68">
        <f>IFERROR(VLOOKUP(C119,'Adaptive Junior Events'!$B$1:$J$39,3,FALSE),0)</f>
        <v>0</v>
      </c>
      <c r="F119" s="68">
        <f>IFERROR(VLOOKUP(D119,'Adaptive Junior Events'!$B$1:$J$39,3,FALSE),0)</f>
        <v>0</v>
      </c>
      <c r="G119" s="68">
        <f ca="1">IF('Adaptive Junior Events'!$J$1&lt;=TODAY(),E119+F119,(E119+F119)*0.9)</f>
        <v>0</v>
      </c>
      <c r="H119" s="69"/>
      <c r="I119" s="70">
        <f>IFERROR(VLOOKUP(C119,'Adaptive Junior Events'!$B$1:$J$39,4,FALSE),0)</f>
        <v>0</v>
      </c>
      <c r="J119" s="68" t="str">
        <f t="shared" si="2"/>
        <v>0</v>
      </c>
      <c r="K119" s="70">
        <f>IFERROR(VLOOKUP(D119,'Adaptive Junior Events'!$B$1:$J$39,4,FALSE),0)</f>
        <v>0</v>
      </c>
      <c r="L119" s="68" t="str">
        <f t="shared" si="3"/>
        <v>0</v>
      </c>
    </row>
    <row r="120" spans="1:12" s="2" customFormat="1" x14ac:dyDescent="0.3">
      <c r="A120" s="6"/>
      <c r="B120" s="6"/>
      <c r="C120" s="6"/>
      <c r="D120" s="6"/>
      <c r="E120" s="68">
        <f>IFERROR(VLOOKUP(C120,'Adaptive Junior Events'!$B$1:$J$39,3,FALSE),0)</f>
        <v>0</v>
      </c>
      <c r="F120" s="68">
        <f>IFERROR(VLOOKUP(D120,'Adaptive Junior Events'!$B$1:$J$39,3,FALSE),0)</f>
        <v>0</v>
      </c>
      <c r="G120" s="68">
        <f ca="1">IF('Adaptive Junior Events'!$J$1&lt;=TODAY(),E120+F120,(E120+F120)*0.9)</f>
        <v>0</v>
      </c>
      <c r="H120" s="69"/>
      <c r="I120" s="70">
        <f>IFERROR(VLOOKUP(C120,'Adaptive Junior Events'!$B$1:$J$39,4,FALSE),0)</f>
        <v>0</v>
      </c>
      <c r="J120" s="68" t="str">
        <f t="shared" si="2"/>
        <v>0</v>
      </c>
      <c r="K120" s="70">
        <f>IFERROR(VLOOKUP(D120,'Adaptive Junior Events'!$B$1:$J$39,4,FALSE),0)</f>
        <v>0</v>
      </c>
      <c r="L120" s="68" t="str">
        <f t="shared" si="3"/>
        <v>0</v>
      </c>
    </row>
    <row r="121" spans="1:12" s="2" customFormat="1" x14ac:dyDescent="0.3">
      <c r="A121" s="6"/>
      <c r="B121" s="6"/>
      <c r="C121" s="6"/>
      <c r="D121" s="6"/>
      <c r="E121" s="68">
        <f>IFERROR(VLOOKUP(C121,'Adaptive Junior Events'!$B$1:$J$39,3,FALSE),0)</f>
        <v>0</v>
      </c>
      <c r="F121" s="68">
        <f>IFERROR(VLOOKUP(D121,'Adaptive Junior Events'!$B$1:$J$39,3,FALSE),0)</f>
        <v>0</v>
      </c>
      <c r="G121" s="68">
        <f ca="1">IF('Adaptive Junior Events'!$J$1&lt;=TODAY(),E121+F121,(E121+F121)*0.9)</f>
        <v>0</v>
      </c>
      <c r="H121" s="69"/>
      <c r="I121" s="70">
        <f>IFERROR(VLOOKUP(C121,'Adaptive Junior Events'!$B$1:$J$39,4,FALSE),0)</f>
        <v>0</v>
      </c>
      <c r="J121" s="68" t="str">
        <f t="shared" si="2"/>
        <v>0</v>
      </c>
      <c r="K121" s="70">
        <f>IFERROR(VLOOKUP(D121,'Adaptive Junior Events'!$B$1:$J$39,4,FALSE),0)</f>
        <v>0</v>
      </c>
      <c r="L121" s="68" t="str">
        <f t="shared" si="3"/>
        <v>0</v>
      </c>
    </row>
    <row r="122" spans="1:12" s="2" customFormat="1" x14ac:dyDescent="0.3">
      <c r="A122" s="6"/>
      <c r="B122" s="6"/>
      <c r="C122" s="6"/>
      <c r="D122" s="6"/>
      <c r="E122" s="68">
        <f>IFERROR(VLOOKUP(C122,'Adaptive Junior Events'!$B$1:$J$39,3,FALSE),0)</f>
        <v>0</v>
      </c>
      <c r="F122" s="68">
        <f>IFERROR(VLOOKUP(D122,'Adaptive Junior Events'!$B$1:$J$39,3,FALSE),0)</f>
        <v>0</v>
      </c>
      <c r="G122" s="68">
        <f ca="1">IF('Adaptive Junior Events'!$J$1&lt;=TODAY(),E122+F122,(E122+F122)*0.9)</f>
        <v>0</v>
      </c>
      <c r="H122" s="69"/>
      <c r="I122" s="70">
        <f>IFERROR(VLOOKUP(C122,'Adaptive Junior Events'!$B$1:$J$39,4,FALSE),0)</f>
        <v>0</v>
      </c>
      <c r="J122" s="68" t="str">
        <f t="shared" si="2"/>
        <v>0</v>
      </c>
      <c r="K122" s="70">
        <f>IFERROR(VLOOKUP(D122,'Adaptive Junior Events'!$B$1:$J$39,4,FALSE),0)</f>
        <v>0</v>
      </c>
      <c r="L122" s="68" t="str">
        <f t="shared" si="3"/>
        <v>0</v>
      </c>
    </row>
    <row r="123" spans="1:12" s="2" customFormat="1" x14ac:dyDescent="0.3">
      <c r="A123" s="6"/>
      <c r="B123" s="6"/>
      <c r="C123" s="6"/>
      <c r="D123" s="6"/>
      <c r="E123" s="68">
        <f>IFERROR(VLOOKUP(C123,'Adaptive Junior Events'!$B$1:$J$39,3,FALSE),0)</f>
        <v>0</v>
      </c>
      <c r="F123" s="68">
        <f>IFERROR(VLOOKUP(D123,'Adaptive Junior Events'!$B$1:$J$39,3,FALSE),0)</f>
        <v>0</v>
      </c>
      <c r="G123" s="68">
        <f ca="1">IF('Adaptive Junior Events'!$J$1&lt;=TODAY(),E123+F123,(E123+F123)*0.9)</f>
        <v>0</v>
      </c>
      <c r="H123" s="69"/>
      <c r="I123" s="70">
        <f>IFERROR(VLOOKUP(C123,'Adaptive Junior Events'!$B$1:$J$39,4,FALSE),0)</f>
        <v>0</v>
      </c>
      <c r="J123" s="68" t="str">
        <f t="shared" si="2"/>
        <v>0</v>
      </c>
      <c r="K123" s="70">
        <f>IFERROR(VLOOKUP(D123,'Adaptive Junior Events'!$B$1:$J$39,4,FALSE),0)</f>
        <v>0</v>
      </c>
      <c r="L123" s="68" t="str">
        <f t="shared" si="3"/>
        <v>0</v>
      </c>
    </row>
    <row r="124" spans="1:12" s="2" customFormat="1" x14ac:dyDescent="0.3">
      <c r="A124" s="6"/>
      <c r="B124" s="6"/>
      <c r="C124" s="6"/>
      <c r="D124" s="6"/>
      <c r="E124" s="68">
        <f>IFERROR(VLOOKUP(C124,'Adaptive Junior Events'!$B$1:$J$39,3,FALSE),0)</f>
        <v>0</v>
      </c>
      <c r="F124" s="68">
        <f>IFERROR(VLOOKUP(D124,'Adaptive Junior Events'!$B$1:$J$39,3,FALSE),0)</f>
        <v>0</v>
      </c>
      <c r="G124" s="68">
        <f ca="1">IF('Adaptive Junior Events'!$J$1&lt;=TODAY(),E124+F124,(E124+F124)*0.9)</f>
        <v>0</v>
      </c>
      <c r="H124" s="69"/>
      <c r="I124" s="70">
        <f>IFERROR(VLOOKUP(C124,'Adaptive Junior Events'!$B$1:$J$39,4,FALSE),0)</f>
        <v>0</v>
      </c>
      <c r="J124" s="68" t="str">
        <f t="shared" si="2"/>
        <v>0</v>
      </c>
      <c r="K124" s="70">
        <f>IFERROR(VLOOKUP(D124,'Adaptive Junior Events'!$B$1:$J$39,4,FALSE),0)</f>
        <v>0</v>
      </c>
      <c r="L124" s="68" t="str">
        <f t="shared" si="3"/>
        <v>0</v>
      </c>
    </row>
    <row r="125" spans="1:12" s="2" customFormat="1" x14ac:dyDescent="0.3">
      <c r="A125" s="6"/>
      <c r="B125" s="6"/>
      <c r="C125" s="6"/>
      <c r="D125" s="6"/>
      <c r="E125" s="68">
        <f>IFERROR(VLOOKUP(C125,'Adaptive Junior Events'!$B$1:$J$39,3,FALSE),0)</f>
        <v>0</v>
      </c>
      <c r="F125" s="68">
        <f>IFERROR(VLOOKUP(D125,'Adaptive Junior Events'!$B$1:$J$39,3,FALSE),0)</f>
        <v>0</v>
      </c>
      <c r="G125" s="68">
        <f ca="1">IF('Adaptive Junior Events'!$J$1&lt;=TODAY(),E125+F125,(E125+F125)*0.9)</f>
        <v>0</v>
      </c>
      <c r="H125" s="69"/>
      <c r="I125" s="70">
        <f>IFERROR(VLOOKUP(C125,'Adaptive Junior Events'!$B$1:$J$39,4,FALSE),0)</f>
        <v>0</v>
      </c>
      <c r="J125" s="68" t="str">
        <f t="shared" si="2"/>
        <v>0</v>
      </c>
      <c r="K125" s="70">
        <f>IFERROR(VLOOKUP(D125,'Adaptive Junior Events'!$B$1:$J$39,4,FALSE),0)</f>
        <v>0</v>
      </c>
      <c r="L125" s="68" t="str">
        <f t="shared" si="3"/>
        <v>0</v>
      </c>
    </row>
    <row r="126" spans="1:12" s="2" customFormat="1" x14ac:dyDescent="0.3">
      <c r="A126" s="6"/>
      <c r="B126" s="6"/>
      <c r="C126" s="6"/>
      <c r="D126" s="6"/>
      <c r="E126" s="68">
        <f>IFERROR(VLOOKUP(C126,'Adaptive Junior Events'!$B$1:$J$39,3,FALSE),0)</f>
        <v>0</v>
      </c>
      <c r="F126" s="68">
        <f>IFERROR(VLOOKUP(D126,'Adaptive Junior Events'!$B$1:$J$39,3,FALSE),0)</f>
        <v>0</v>
      </c>
      <c r="G126" s="68">
        <f ca="1">IF('Adaptive Junior Events'!$J$1&lt;=TODAY(),E126+F126,(E126+F126)*0.9)</f>
        <v>0</v>
      </c>
      <c r="H126" s="69"/>
      <c r="I126" s="70">
        <f>IFERROR(VLOOKUP(C126,'Adaptive Junior Events'!$B$1:$J$39,4,FALSE),0)</f>
        <v>0</v>
      </c>
      <c r="J126" s="68" t="str">
        <f t="shared" si="2"/>
        <v>0</v>
      </c>
      <c r="K126" s="70">
        <f>IFERROR(VLOOKUP(D126,'Adaptive Junior Events'!$B$1:$J$39,4,FALSE),0)</f>
        <v>0</v>
      </c>
      <c r="L126" s="68" t="str">
        <f t="shared" si="3"/>
        <v>0</v>
      </c>
    </row>
    <row r="127" spans="1:12" s="2" customFormat="1" x14ac:dyDescent="0.3">
      <c r="A127" s="6"/>
      <c r="B127" s="6"/>
      <c r="C127" s="6"/>
      <c r="D127" s="6"/>
      <c r="E127" s="68">
        <f>IFERROR(VLOOKUP(C127,'Adaptive Junior Events'!$B$1:$J$39,3,FALSE),0)</f>
        <v>0</v>
      </c>
      <c r="F127" s="68">
        <f>IFERROR(VLOOKUP(D127,'Adaptive Junior Events'!$B$1:$J$39,3,FALSE),0)</f>
        <v>0</v>
      </c>
      <c r="G127" s="68">
        <f ca="1">IF('Adaptive Junior Events'!$J$1&lt;=TODAY(),E127+F127,(E127+F127)*0.9)</f>
        <v>0</v>
      </c>
      <c r="H127" s="69"/>
      <c r="I127" s="70">
        <f>IFERROR(VLOOKUP(C127,'Adaptive Junior Events'!$B$1:$J$39,4,FALSE),0)</f>
        <v>0</v>
      </c>
      <c r="J127" s="68" t="str">
        <f t="shared" si="2"/>
        <v>0</v>
      </c>
      <c r="K127" s="70">
        <f>IFERROR(VLOOKUP(D127,'Adaptive Junior Events'!$B$1:$J$39,4,FALSE),0)</f>
        <v>0</v>
      </c>
      <c r="L127" s="68" t="str">
        <f t="shared" si="3"/>
        <v>0</v>
      </c>
    </row>
    <row r="128" spans="1:12" s="2" customFormat="1" x14ac:dyDescent="0.3">
      <c r="A128" s="6"/>
      <c r="B128" s="6"/>
      <c r="C128" s="6"/>
      <c r="D128" s="6"/>
      <c r="E128" s="68">
        <f>IFERROR(VLOOKUP(C128,'Adaptive Junior Events'!$B$1:$J$39,3,FALSE),0)</f>
        <v>0</v>
      </c>
      <c r="F128" s="68">
        <f>IFERROR(VLOOKUP(D128,'Adaptive Junior Events'!$B$1:$J$39,3,FALSE),0)</f>
        <v>0</v>
      </c>
      <c r="G128" s="68">
        <f ca="1">IF('Adaptive Junior Events'!$J$1&lt;=TODAY(),E128+F128,(E128+F128)*0.9)</f>
        <v>0</v>
      </c>
      <c r="H128" s="69"/>
      <c r="I128" s="70">
        <f>IFERROR(VLOOKUP(C128,'Adaptive Junior Events'!$B$1:$J$39,4,FALSE),0)</f>
        <v>0</v>
      </c>
      <c r="J128" s="68" t="str">
        <f t="shared" si="2"/>
        <v>0</v>
      </c>
      <c r="K128" s="70">
        <f>IFERROR(VLOOKUP(D128,'Adaptive Junior Events'!$B$1:$J$39,4,FALSE),0)</f>
        <v>0</v>
      </c>
      <c r="L128" s="68" t="str">
        <f t="shared" si="3"/>
        <v>0</v>
      </c>
    </row>
    <row r="129" spans="1:12" s="2" customFormat="1" x14ac:dyDescent="0.3">
      <c r="A129" s="6"/>
      <c r="B129" s="6"/>
      <c r="C129" s="6"/>
      <c r="D129" s="6"/>
      <c r="E129" s="68">
        <f>IFERROR(VLOOKUP(C129,'Adaptive Junior Events'!$B$1:$J$39,3,FALSE),0)</f>
        <v>0</v>
      </c>
      <c r="F129" s="68">
        <f>IFERROR(VLOOKUP(D129,'Adaptive Junior Events'!$B$1:$J$39,3,FALSE),0)</f>
        <v>0</v>
      </c>
      <c r="G129" s="68">
        <f ca="1">IF('Adaptive Junior Events'!$J$1&lt;=TODAY(),E129+F129,(E129+F129)*0.9)</f>
        <v>0</v>
      </c>
      <c r="H129" s="69"/>
      <c r="I129" s="70">
        <f>IFERROR(VLOOKUP(C129,'Adaptive Junior Events'!$B$1:$J$39,4,FALSE),0)</f>
        <v>0</v>
      </c>
      <c r="J129" s="68" t="str">
        <f t="shared" si="2"/>
        <v>0</v>
      </c>
      <c r="K129" s="70">
        <f>IFERROR(VLOOKUP(D129,'Adaptive Junior Events'!$B$1:$J$39,4,FALSE),0)</f>
        <v>0</v>
      </c>
      <c r="L129" s="68" t="str">
        <f t="shared" si="3"/>
        <v>0</v>
      </c>
    </row>
    <row r="130" spans="1:12" s="2" customFormat="1" x14ac:dyDescent="0.3">
      <c r="A130" s="6"/>
      <c r="B130" s="6"/>
      <c r="C130" s="6"/>
      <c r="D130" s="6"/>
      <c r="E130" s="68">
        <f>IFERROR(VLOOKUP(C130,'Adaptive Junior Events'!$B$1:$J$39,3,FALSE),0)</f>
        <v>0</v>
      </c>
      <c r="F130" s="68">
        <f>IFERROR(VLOOKUP(D130,'Adaptive Junior Events'!$B$1:$J$39,3,FALSE),0)</f>
        <v>0</v>
      </c>
      <c r="G130" s="68">
        <f ca="1">IF('Adaptive Junior Events'!$J$1&lt;=TODAY(),E130+F130,(E130+F130)*0.9)</f>
        <v>0</v>
      </c>
      <c r="H130" s="69"/>
      <c r="I130" s="70">
        <f>IFERROR(VLOOKUP(C130,'Adaptive Junior Events'!$B$1:$J$39,4,FALSE),0)</f>
        <v>0</v>
      </c>
      <c r="J130" s="68" t="str">
        <f t="shared" si="2"/>
        <v>0</v>
      </c>
      <c r="K130" s="70">
        <f>IFERROR(VLOOKUP(D130,'Adaptive Junior Events'!$B$1:$J$39,4,FALSE),0)</f>
        <v>0</v>
      </c>
      <c r="L130" s="68" t="str">
        <f t="shared" si="3"/>
        <v>0</v>
      </c>
    </row>
    <row r="131" spans="1:12" s="2" customFormat="1" x14ac:dyDescent="0.3">
      <c r="A131" s="6"/>
      <c r="B131" s="6"/>
      <c r="C131" s="6"/>
      <c r="D131" s="6"/>
      <c r="E131" s="68">
        <f>IFERROR(VLOOKUP(C131,'Adaptive Junior Events'!$B$1:$J$39,3,FALSE),0)</f>
        <v>0</v>
      </c>
      <c r="F131" s="68">
        <f>IFERROR(VLOOKUP(D131,'Adaptive Junior Events'!$B$1:$J$39,3,FALSE),0)</f>
        <v>0</v>
      </c>
      <c r="G131" s="68">
        <f ca="1">IF('Adaptive Junior Events'!$J$1&lt;=TODAY(),E131+F131,(E131+F131)*0.9)</f>
        <v>0</v>
      </c>
      <c r="H131" s="69"/>
      <c r="I131" s="70">
        <f>IFERROR(VLOOKUP(C131,'Adaptive Junior Events'!$B$1:$J$39,4,FALSE),0)</f>
        <v>0</v>
      </c>
      <c r="J131" s="68" t="str">
        <f t="shared" si="2"/>
        <v>0</v>
      </c>
      <c r="K131" s="70">
        <f>IFERROR(VLOOKUP(D131,'Adaptive Junior Events'!$B$1:$J$39,4,FALSE),0)</f>
        <v>0</v>
      </c>
      <c r="L131" s="68" t="str">
        <f t="shared" si="3"/>
        <v>0</v>
      </c>
    </row>
    <row r="132" spans="1:12" s="2" customFormat="1" x14ac:dyDescent="0.3">
      <c r="A132" s="6"/>
      <c r="B132" s="6"/>
      <c r="C132" s="6"/>
      <c r="D132" s="6"/>
      <c r="E132" s="68">
        <f>IFERROR(VLOOKUP(C132,'Adaptive Junior Events'!$B$1:$J$39,3,FALSE),0)</f>
        <v>0</v>
      </c>
      <c r="F132" s="68">
        <f>IFERROR(VLOOKUP(D132,'Adaptive Junior Events'!$B$1:$J$39,3,FALSE),0)</f>
        <v>0</v>
      </c>
      <c r="G132" s="68">
        <f ca="1">IF('Adaptive Junior Events'!$J$1&lt;=TODAY(),E132+F132,(E132+F132)*0.9)</f>
        <v>0</v>
      </c>
      <c r="H132" s="69"/>
      <c r="I132" s="70">
        <f>IFERROR(VLOOKUP(C132,'Adaptive Junior Events'!$B$1:$J$39,4,FALSE),0)</f>
        <v>0</v>
      </c>
      <c r="J132" s="68" t="str">
        <f t="shared" si="2"/>
        <v>0</v>
      </c>
      <c r="K132" s="70">
        <f>IFERROR(VLOOKUP(D132,'Adaptive Junior Events'!$B$1:$J$39,4,FALSE),0)</f>
        <v>0</v>
      </c>
      <c r="L132" s="68" t="str">
        <f t="shared" si="3"/>
        <v>0</v>
      </c>
    </row>
    <row r="133" spans="1:12" s="2" customFormat="1" x14ac:dyDescent="0.3">
      <c r="A133" s="6"/>
      <c r="B133" s="6"/>
      <c r="C133" s="6"/>
      <c r="D133" s="6"/>
      <c r="E133" s="68">
        <f>IFERROR(VLOOKUP(C133,'Adaptive Junior Events'!$B$1:$J$39,3,FALSE),0)</f>
        <v>0</v>
      </c>
      <c r="F133" s="68">
        <f>IFERROR(VLOOKUP(D133,'Adaptive Junior Events'!$B$1:$J$39,3,FALSE),0)</f>
        <v>0</v>
      </c>
      <c r="G133" s="68">
        <f ca="1">IF('Adaptive Junior Events'!$J$1&lt;=TODAY(),E133+F133,(E133+F133)*0.9)</f>
        <v>0</v>
      </c>
      <c r="H133" s="69"/>
      <c r="I133" s="70">
        <f>IFERROR(VLOOKUP(C133,'Adaptive Junior Events'!$B$1:$J$39,4,FALSE),0)</f>
        <v>0</v>
      </c>
      <c r="J133" s="68" t="str">
        <f t="shared" si="2"/>
        <v>0</v>
      </c>
      <c r="K133" s="70">
        <f>IFERROR(VLOOKUP(D133,'Adaptive Junior Events'!$B$1:$J$39,4,FALSE),0)</f>
        <v>0</v>
      </c>
      <c r="L133" s="68" t="str">
        <f t="shared" si="3"/>
        <v>0</v>
      </c>
    </row>
    <row r="134" spans="1:12" s="2" customFormat="1" x14ac:dyDescent="0.3">
      <c r="A134" s="6"/>
      <c r="B134" s="6"/>
      <c r="C134" s="6"/>
      <c r="D134" s="6"/>
      <c r="E134" s="68">
        <f>IFERROR(VLOOKUP(C134,'Adaptive Junior Events'!$B$1:$J$39,3,FALSE),0)</f>
        <v>0</v>
      </c>
      <c r="F134" s="68">
        <f>IFERROR(VLOOKUP(D134,'Adaptive Junior Events'!$B$1:$J$39,3,FALSE),0)</f>
        <v>0</v>
      </c>
      <c r="G134" s="68">
        <f ca="1">IF('Adaptive Junior Events'!$J$1&lt;=TODAY(),E134+F134,(E134+F134)*0.9)</f>
        <v>0</v>
      </c>
      <c r="H134" s="69"/>
      <c r="I134" s="70">
        <f>IFERROR(VLOOKUP(C134,'Adaptive Junior Events'!$B$1:$J$39,4,FALSE),0)</f>
        <v>0</v>
      </c>
      <c r="J134" s="68" t="str">
        <f t="shared" ref="J134:J197" si="4">LEFT(I134,3)</f>
        <v>0</v>
      </c>
      <c r="K134" s="70">
        <f>IFERROR(VLOOKUP(D134,'Adaptive Junior Events'!$B$1:$J$39,4,FALSE),0)</f>
        <v>0</v>
      </c>
      <c r="L134" s="68" t="str">
        <f t="shared" ref="L134:L197" si="5">LEFT(K134,3)</f>
        <v>0</v>
      </c>
    </row>
    <row r="135" spans="1:12" s="2" customFormat="1" x14ac:dyDescent="0.3">
      <c r="A135" s="6"/>
      <c r="B135" s="6"/>
      <c r="C135" s="6"/>
      <c r="D135" s="6"/>
      <c r="E135" s="68">
        <f>IFERROR(VLOOKUP(C135,'Adaptive Junior Events'!$B$1:$J$39,3,FALSE),0)</f>
        <v>0</v>
      </c>
      <c r="F135" s="68">
        <f>IFERROR(VLOOKUP(D135,'Adaptive Junior Events'!$B$1:$J$39,3,FALSE),0)</f>
        <v>0</v>
      </c>
      <c r="G135" s="68">
        <f ca="1">IF('Adaptive Junior Events'!$J$1&lt;=TODAY(),E135+F135,(E135+F135)*0.9)</f>
        <v>0</v>
      </c>
      <c r="H135" s="69"/>
      <c r="I135" s="70">
        <f>IFERROR(VLOOKUP(C135,'Adaptive Junior Events'!$B$1:$J$39,4,FALSE),0)</f>
        <v>0</v>
      </c>
      <c r="J135" s="68" t="str">
        <f t="shared" si="4"/>
        <v>0</v>
      </c>
      <c r="K135" s="70">
        <f>IFERROR(VLOOKUP(D135,'Adaptive Junior Events'!$B$1:$J$39,4,FALSE),0)</f>
        <v>0</v>
      </c>
      <c r="L135" s="68" t="str">
        <f t="shared" si="5"/>
        <v>0</v>
      </c>
    </row>
    <row r="136" spans="1:12" s="2" customFormat="1" x14ac:dyDescent="0.3">
      <c r="A136" s="6"/>
      <c r="B136" s="6"/>
      <c r="C136" s="6"/>
      <c r="D136" s="6"/>
      <c r="E136" s="68">
        <f>IFERROR(VLOOKUP(C136,'Adaptive Junior Events'!$B$1:$J$39,3,FALSE),0)</f>
        <v>0</v>
      </c>
      <c r="F136" s="68">
        <f>IFERROR(VLOOKUP(D136,'Adaptive Junior Events'!$B$1:$J$39,3,FALSE),0)</f>
        <v>0</v>
      </c>
      <c r="G136" s="68">
        <f ca="1">IF('Adaptive Junior Events'!$J$1&lt;=TODAY(),E136+F136,(E136+F136)*0.9)</f>
        <v>0</v>
      </c>
      <c r="H136" s="69"/>
      <c r="I136" s="70">
        <f>IFERROR(VLOOKUP(C136,'Adaptive Junior Events'!$B$1:$J$39,4,FALSE),0)</f>
        <v>0</v>
      </c>
      <c r="J136" s="68" t="str">
        <f t="shared" si="4"/>
        <v>0</v>
      </c>
      <c r="K136" s="70">
        <f>IFERROR(VLOOKUP(D136,'Adaptive Junior Events'!$B$1:$J$39,4,FALSE),0)</f>
        <v>0</v>
      </c>
      <c r="L136" s="68" t="str">
        <f t="shared" si="5"/>
        <v>0</v>
      </c>
    </row>
    <row r="137" spans="1:12" s="2" customFormat="1" x14ac:dyDescent="0.3">
      <c r="A137" s="6"/>
      <c r="B137" s="6"/>
      <c r="C137" s="6"/>
      <c r="D137" s="6"/>
      <c r="E137" s="68">
        <f>IFERROR(VLOOKUP(C137,'Adaptive Junior Events'!$B$1:$J$39,3,FALSE),0)</f>
        <v>0</v>
      </c>
      <c r="F137" s="68">
        <f>IFERROR(VLOOKUP(D137,'Adaptive Junior Events'!$B$1:$J$39,3,FALSE),0)</f>
        <v>0</v>
      </c>
      <c r="G137" s="68">
        <f ca="1">IF('Adaptive Junior Events'!$J$1&lt;=TODAY(),E137+F137,(E137+F137)*0.9)</f>
        <v>0</v>
      </c>
      <c r="H137" s="69"/>
      <c r="I137" s="70">
        <f>IFERROR(VLOOKUP(C137,'Adaptive Junior Events'!$B$1:$J$39,4,FALSE),0)</f>
        <v>0</v>
      </c>
      <c r="J137" s="68" t="str">
        <f t="shared" si="4"/>
        <v>0</v>
      </c>
      <c r="K137" s="70">
        <f>IFERROR(VLOOKUP(D137,'Adaptive Junior Events'!$B$1:$J$39,4,FALSE),0)</f>
        <v>0</v>
      </c>
      <c r="L137" s="68" t="str">
        <f t="shared" si="5"/>
        <v>0</v>
      </c>
    </row>
    <row r="138" spans="1:12" s="2" customFormat="1" x14ac:dyDescent="0.3">
      <c r="A138" s="6"/>
      <c r="B138" s="6"/>
      <c r="C138" s="6"/>
      <c r="D138" s="6"/>
      <c r="E138" s="68">
        <f>IFERROR(VLOOKUP(C138,'Adaptive Junior Events'!$B$1:$J$39,3,FALSE),0)</f>
        <v>0</v>
      </c>
      <c r="F138" s="68">
        <f>IFERROR(VLOOKUP(D138,'Adaptive Junior Events'!$B$1:$J$39,3,FALSE),0)</f>
        <v>0</v>
      </c>
      <c r="G138" s="68">
        <f ca="1">IF('Adaptive Junior Events'!$J$1&lt;=TODAY(),E138+F138,(E138+F138)*0.9)</f>
        <v>0</v>
      </c>
      <c r="H138" s="69"/>
      <c r="I138" s="70">
        <f>IFERROR(VLOOKUP(C138,'Adaptive Junior Events'!$B$1:$J$39,4,FALSE),0)</f>
        <v>0</v>
      </c>
      <c r="J138" s="68" t="str">
        <f t="shared" si="4"/>
        <v>0</v>
      </c>
      <c r="K138" s="70">
        <f>IFERROR(VLOOKUP(D138,'Adaptive Junior Events'!$B$1:$J$39,4,FALSE),0)</f>
        <v>0</v>
      </c>
      <c r="L138" s="68" t="str">
        <f t="shared" si="5"/>
        <v>0</v>
      </c>
    </row>
    <row r="139" spans="1:12" s="2" customFormat="1" x14ac:dyDescent="0.3">
      <c r="A139" s="6"/>
      <c r="B139" s="6"/>
      <c r="C139" s="6"/>
      <c r="D139" s="6"/>
      <c r="E139" s="68">
        <f>IFERROR(VLOOKUP(C139,'Adaptive Junior Events'!$B$1:$J$39,3,FALSE),0)</f>
        <v>0</v>
      </c>
      <c r="F139" s="68">
        <f>IFERROR(VLOOKUP(D139,'Adaptive Junior Events'!$B$1:$J$39,3,FALSE),0)</f>
        <v>0</v>
      </c>
      <c r="G139" s="68">
        <f ca="1">IF('Adaptive Junior Events'!$J$1&lt;=TODAY(),E139+F139,(E139+F139)*0.9)</f>
        <v>0</v>
      </c>
      <c r="H139" s="69"/>
      <c r="I139" s="70">
        <f>IFERROR(VLOOKUP(C139,'Adaptive Junior Events'!$B$1:$J$39,4,FALSE),0)</f>
        <v>0</v>
      </c>
      <c r="J139" s="68" t="str">
        <f t="shared" si="4"/>
        <v>0</v>
      </c>
      <c r="K139" s="70">
        <f>IFERROR(VLOOKUP(D139,'Adaptive Junior Events'!$B$1:$J$39,4,FALSE),0)</f>
        <v>0</v>
      </c>
      <c r="L139" s="68" t="str">
        <f t="shared" si="5"/>
        <v>0</v>
      </c>
    </row>
    <row r="140" spans="1:12" s="2" customFormat="1" x14ac:dyDescent="0.3">
      <c r="A140" s="6"/>
      <c r="B140" s="6"/>
      <c r="C140" s="6"/>
      <c r="D140" s="6"/>
      <c r="E140" s="68">
        <f>IFERROR(VLOOKUP(C140,'Adaptive Junior Events'!$B$1:$J$39,3,FALSE),0)</f>
        <v>0</v>
      </c>
      <c r="F140" s="68">
        <f>IFERROR(VLOOKUP(D140,'Adaptive Junior Events'!$B$1:$J$39,3,FALSE),0)</f>
        <v>0</v>
      </c>
      <c r="G140" s="68">
        <f ca="1">IF('Adaptive Junior Events'!$J$1&lt;=TODAY(),E140+F140,(E140+F140)*0.9)</f>
        <v>0</v>
      </c>
      <c r="H140" s="69"/>
      <c r="I140" s="70">
        <f>IFERROR(VLOOKUP(C140,'Adaptive Junior Events'!$B$1:$J$39,4,FALSE),0)</f>
        <v>0</v>
      </c>
      <c r="J140" s="68" t="str">
        <f t="shared" si="4"/>
        <v>0</v>
      </c>
      <c r="K140" s="70">
        <f>IFERROR(VLOOKUP(D140,'Adaptive Junior Events'!$B$1:$J$39,4,FALSE),0)</f>
        <v>0</v>
      </c>
      <c r="L140" s="68" t="str">
        <f t="shared" si="5"/>
        <v>0</v>
      </c>
    </row>
    <row r="141" spans="1:12" s="2" customFormat="1" x14ac:dyDescent="0.3">
      <c r="A141" s="6"/>
      <c r="B141" s="6"/>
      <c r="C141" s="6"/>
      <c r="D141" s="6"/>
      <c r="E141" s="68">
        <f>IFERROR(VLOOKUP(C141,'Adaptive Junior Events'!$B$1:$J$39,3,FALSE),0)</f>
        <v>0</v>
      </c>
      <c r="F141" s="68">
        <f>IFERROR(VLOOKUP(D141,'Adaptive Junior Events'!$B$1:$J$39,3,FALSE),0)</f>
        <v>0</v>
      </c>
      <c r="G141" s="68">
        <f ca="1">IF('Adaptive Junior Events'!$J$1&lt;=TODAY(),E141+F141,(E141+F141)*0.9)</f>
        <v>0</v>
      </c>
      <c r="H141" s="69"/>
      <c r="I141" s="70">
        <f>IFERROR(VLOOKUP(C141,'Adaptive Junior Events'!$B$1:$J$39,4,FALSE),0)</f>
        <v>0</v>
      </c>
      <c r="J141" s="68" t="str">
        <f t="shared" si="4"/>
        <v>0</v>
      </c>
      <c r="K141" s="70">
        <f>IFERROR(VLOOKUP(D141,'Adaptive Junior Events'!$B$1:$J$39,4,FALSE),0)</f>
        <v>0</v>
      </c>
      <c r="L141" s="68" t="str">
        <f t="shared" si="5"/>
        <v>0</v>
      </c>
    </row>
    <row r="142" spans="1:12" s="2" customFormat="1" x14ac:dyDescent="0.3">
      <c r="A142" s="6"/>
      <c r="B142" s="6"/>
      <c r="C142" s="6"/>
      <c r="D142" s="6"/>
      <c r="E142" s="68">
        <f>IFERROR(VLOOKUP(C142,'Adaptive Junior Events'!$B$1:$J$39,3,FALSE),0)</f>
        <v>0</v>
      </c>
      <c r="F142" s="68">
        <f>IFERROR(VLOOKUP(D142,'Adaptive Junior Events'!$B$1:$J$39,3,FALSE),0)</f>
        <v>0</v>
      </c>
      <c r="G142" s="68">
        <f ca="1">IF('Adaptive Junior Events'!$J$1&lt;=TODAY(),E142+F142,(E142+F142)*0.9)</f>
        <v>0</v>
      </c>
      <c r="H142" s="69"/>
      <c r="I142" s="70">
        <f>IFERROR(VLOOKUP(C142,'Adaptive Junior Events'!$B$1:$J$39,4,FALSE),0)</f>
        <v>0</v>
      </c>
      <c r="J142" s="68" t="str">
        <f t="shared" si="4"/>
        <v>0</v>
      </c>
      <c r="K142" s="70">
        <f>IFERROR(VLOOKUP(D142,'Adaptive Junior Events'!$B$1:$J$39,4,FALSE),0)</f>
        <v>0</v>
      </c>
      <c r="L142" s="68" t="str">
        <f t="shared" si="5"/>
        <v>0</v>
      </c>
    </row>
    <row r="143" spans="1:12" s="2" customFormat="1" x14ac:dyDescent="0.3">
      <c r="A143" s="6"/>
      <c r="B143" s="6"/>
      <c r="C143" s="6"/>
      <c r="D143" s="6"/>
      <c r="E143" s="68">
        <f>IFERROR(VLOOKUP(C143,'Adaptive Junior Events'!$B$1:$J$39,3,FALSE),0)</f>
        <v>0</v>
      </c>
      <c r="F143" s="68">
        <f>IFERROR(VLOOKUP(D143,'Adaptive Junior Events'!$B$1:$J$39,3,FALSE),0)</f>
        <v>0</v>
      </c>
      <c r="G143" s="68">
        <f ca="1">IF('Adaptive Junior Events'!$J$1&lt;=TODAY(),E143+F143,(E143+F143)*0.9)</f>
        <v>0</v>
      </c>
      <c r="H143" s="69"/>
      <c r="I143" s="70">
        <f>IFERROR(VLOOKUP(C143,'Adaptive Junior Events'!$B$1:$J$39,4,FALSE),0)</f>
        <v>0</v>
      </c>
      <c r="J143" s="68" t="str">
        <f t="shared" si="4"/>
        <v>0</v>
      </c>
      <c r="K143" s="70">
        <f>IFERROR(VLOOKUP(D143,'Adaptive Junior Events'!$B$1:$J$39,4,FALSE),0)</f>
        <v>0</v>
      </c>
      <c r="L143" s="68" t="str">
        <f t="shared" si="5"/>
        <v>0</v>
      </c>
    </row>
    <row r="144" spans="1:12" s="2" customFormat="1" x14ac:dyDescent="0.3">
      <c r="A144" s="6"/>
      <c r="B144" s="6"/>
      <c r="C144" s="6"/>
      <c r="D144" s="6"/>
      <c r="E144" s="68">
        <f>IFERROR(VLOOKUP(C144,'Adaptive Junior Events'!$B$1:$J$39,3,FALSE),0)</f>
        <v>0</v>
      </c>
      <c r="F144" s="68">
        <f>IFERROR(VLOOKUP(D144,'Adaptive Junior Events'!$B$1:$J$39,3,FALSE),0)</f>
        <v>0</v>
      </c>
      <c r="G144" s="68">
        <f ca="1">IF('Adaptive Junior Events'!$J$1&lt;=TODAY(),E144+F144,(E144+F144)*0.9)</f>
        <v>0</v>
      </c>
      <c r="H144" s="69"/>
      <c r="I144" s="70">
        <f>IFERROR(VLOOKUP(C144,'Adaptive Junior Events'!$B$1:$J$39,4,FALSE),0)</f>
        <v>0</v>
      </c>
      <c r="J144" s="68" t="str">
        <f t="shared" si="4"/>
        <v>0</v>
      </c>
      <c r="K144" s="70">
        <f>IFERROR(VLOOKUP(D144,'Adaptive Junior Events'!$B$1:$J$39,4,FALSE),0)</f>
        <v>0</v>
      </c>
      <c r="L144" s="68" t="str">
        <f t="shared" si="5"/>
        <v>0</v>
      </c>
    </row>
    <row r="145" spans="1:12" s="2" customFormat="1" x14ac:dyDescent="0.3">
      <c r="A145" s="6"/>
      <c r="B145" s="6"/>
      <c r="C145" s="6"/>
      <c r="D145" s="6"/>
      <c r="E145" s="68">
        <f>IFERROR(VLOOKUP(C145,'Adaptive Junior Events'!$B$1:$J$39,3,FALSE),0)</f>
        <v>0</v>
      </c>
      <c r="F145" s="68">
        <f>IFERROR(VLOOKUP(D145,'Adaptive Junior Events'!$B$1:$J$39,3,FALSE),0)</f>
        <v>0</v>
      </c>
      <c r="G145" s="68">
        <f ca="1">IF('Adaptive Junior Events'!$J$1&lt;=TODAY(),E145+F145,(E145+F145)*0.9)</f>
        <v>0</v>
      </c>
      <c r="H145" s="69"/>
      <c r="I145" s="70">
        <f>IFERROR(VLOOKUP(C145,'Adaptive Junior Events'!$B$1:$J$39,4,FALSE),0)</f>
        <v>0</v>
      </c>
      <c r="J145" s="68" t="str">
        <f t="shared" si="4"/>
        <v>0</v>
      </c>
      <c r="K145" s="70">
        <f>IFERROR(VLOOKUP(D145,'Adaptive Junior Events'!$B$1:$J$39,4,FALSE),0)</f>
        <v>0</v>
      </c>
      <c r="L145" s="68" t="str">
        <f t="shared" si="5"/>
        <v>0</v>
      </c>
    </row>
    <row r="146" spans="1:12" s="2" customFormat="1" x14ac:dyDescent="0.3">
      <c r="A146" s="6"/>
      <c r="B146" s="6"/>
      <c r="C146" s="6"/>
      <c r="D146" s="6"/>
      <c r="E146" s="68">
        <f>IFERROR(VLOOKUP(C146,'Adaptive Junior Events'!$B$1:$J$39,3,FALSE),0)</f>
        <v>0</v>
      </c>
      <c r="F146" s="68">
        <f>IFERROR(VLOOKUP(D146,'Adaptive Junior Events'!$B$1:$J$39,3,FALSE),0)</f>
        <v>0</v>
      </c>
      <c r="G146" s="68">
        <f ca="1">IF('Adaptive Junior Events'!$J$1&lt;=TODAY(),E146+F146,(E146+F146)*0.9)</f>
        <v>0</v>
      </c>
      <c r="H146" s="69"/>
      <c r="I146" s="70">
        <f>IFERROR(VLOOKUP(C146,'Adaptive Junior Events'!$B$1:$J$39,4,FALSE),0)</f>
        <v>0</v>
      </c>
      <c r="J146" s="68" t="str">
        <f t="shared" si="4"/>
        <v>0</v>
      </c>
      <c r="K146" s="70">
        <f>IFERROR(VLOOKUP(D146,'Adaptive Junior Events'!$B$1:$J$39,4,FALSE),0)</f>
        <v>0</v>
      </c>
      <c r="L146" s="68" t="str">
        <f t="shared" si="5"/>
        <v>0</v>
      </c>
    </row>
    <row r="147" spans="1:12" s="2" customFormat="1" x14ac:dyDescent="0.3">
      <c r="A147" s="6"/>
      <c r="B147" s="6"/>
      <c r="C147" s="6"/>
      <c r="D147" s="6"/>
      <c r="E147" s="68">
        <f>IFERROR(VLOOKUP(C147,'Adaptive Junior Events'!$B$1:$J$39,3,FALSE),0)</f>
        <v>0</v>
      </c>
      <c r="F147" s="68">
        <f>IFERROR(VLOOKUP(D147,'Adaptive Junior Events'!$B$1:$J$39,3,FALSE),0)</f>
        <v>0</v>
      </c>
      <c r="G147" s="68">
        <f ca="1">IF('Adaptive Junior Events'!$J$1&lt;=TODAY(),E147+F147,(E147+F147)*0.9)</f>
        <v>0</v>
      </c>
      <c r="H147" s="69"/>
      <c r="I147" s="70">
        <f>IFERROR(VLOOKUP(C147,'Adaptive Junior Events'!$B$1:$J$39,4,FALSE),0)</f>
        <v>0</v>
      </c>
      <c r="J147" s="68" t="str">
        <f t="shared" si="4"/>
        <v>0</v>
      </c>
      <c r="K147" s="70">
        <f>IFERROR(VLOOKUP(D147,'Adaptive Junior Events'!$B$1:$J$39,4,FALSE),0)</f>
        <v>0</v>
      </c>
      <c r="L147" s="68" t="str">
        <f t="shared" si="5"/>
        <v>0</v>
      </c>
    </row>
    <row r="148" spans="1:12" s="2" customFormat="1" x14ac:dyDescent="0.3">
      <c r="A148" s="6"/>
      <c r="B148" s="6"/>
      <c r="C148" s="6"/>
      <c r="D148" s="6"/>
      <c r="E148" s="68">
        <f>IFERROR(VLOOKUP(C148,'Adaptive Junior Events'!$B$1:$J$39,3,FALSE),0)</f>
        <v>0</v>
      </c>
      <c r="F148" s="68">
        <f>IFERROR(VLOOKUP(D148,'Adaptive Junior Events'!$B$1:$J$39,3,FALSE),0)</f>
        <v>0</v>
      </c>
      <c r="G148" s="68">
        <f ca="1">IF('Adaptive Junior Events'!$J$1&lt;=TODAY(),E148+F148,(E148+F148)*0.9)</f>
        <v>0</v>
      </c>
      <c r="H148" s="69"/>
      <c r="I148" s="70">
        <f>IFERROR(VLOOKUP(C148,'Adaptive Junior Events'!$B$1:$J$39,4,FALSE),0)</f>
        <v>0</v>
      </c>
      <c r="J148" s="68" t="str">
        <f t="shared" si="4"/>
        <v>0</v>
      </c>
      <c r="K148" s="70">
        <f>IFERROR(VLOOKUP(D148,'Adaptive Junior Events'!$B$1:$J$39,4,FALSE),0)</f>
        <v>0</v>
      </c>
      <c r="L148" s="68" t="str">
        <f t="shared" si="5"/>
        <v>0</v>
      </c>
    </row>
    <row r="149" spans="1:12" s="2" customFormat="1" x14ac:dyDescent="0.3">
      <c r="A149" s="6"/>
      <c r="B149" s="6"/>
      <c r="C149" s="6"/>
      <c r="D149" s="6"/>
      <c r="E149" s="68">
        <f>IFERROR(VLOOKUP(C149,'Adaptive Junior Events'!$B$1:$J$39,3,FALSE),0)</f>
        <v>0</v>
      </c>
      <c r="F149" s="68">
        <f>IFERROR(VLOOKUP(D149,'Adaptive Junior Events'!$B$1:$J$39,3,FALSE),0)</f>
        <v>0</v>
      </c>
      <c r="G149" s="68">
        <f ca="1">IF('Adaptive Junior Events'!$J$1&lt;=TODAY(),E149+F149,(E149+F149)*0.9)</f>
        <v>0</v>
      </c>
      <c r="H149" s="69"/>
      <c r="I149" s="70">
        <f>IFERROR(VLOOKUP(C149,'Adaptive Junior Events'!$B$1:$J$39,4,FALSE),0)</f>
        <v>0</v>
      </c>
      <c r="J149" s="68" t="str">
        <f t="shared" si="4"/>
        <v>0</v>
      </c>
      <c r="K149" s="70">
        <f>IFERROR(VLOOKUP(D149,'Adaptive Junior Events'!$B$1:$J$39,4,FALSE),0)</f>
        <v>0</v>
      </c>
      <c r="L149" s="68" t="str">
        <f t="shared" si="5"/>
        <v>0</v>
      </c>
    </row>
    <row r="150" spans="1:12" s="2" customFormat="1" x14ac:dyDescent="0.3">
      <c r="A150" s="6"/>
      <c r="B150" s="6"/>
      <c r="C150" s="6"/>
      <c r="D150" s="6"/>
      <c r="E150" s="68">
        <f>IFERROR(VLOOKUP(C150,'Adaptive Junior Events'!$B$1:$J$39,3,FALSE),0)</f>
        <v>0</v>
      </c>
      <c r="F150" s="68">
        <f>IFERROR(VLOOKUP(D150,'Adaptive Junior Events'!$B$1:$J$39,3,FALSE),0)</f>
        <v>0</v>
      </c>
      <c r="G150" s="68">
        <f ca="1">IF('Adaptive Junior Events'!$J$1&lt;=TODAY(),E150+F150,(E150+F150)*0.9)</f>
        <v>0</v>
      </c>
      <c r="H150" s="69"/>
      <c r="I150" s="70">
        <f>IFERROR(VLOOKUP(C150,'Adaptive Junior Events'!$B$1:$J$39,4,FALSE),0)</f>
        <v>0</v>
      </c>
      <c r="J150" s="68" t="str">
        <f t="shared" si="4"/>
        <v>0</v>
      </c>
      <c r="K150" s="70">
        <f>IFERROR(VLOOKUP(D150,'Adaptive Junior Events'!$B$1:$J$39,4,FALSE),0)</f>
        <v>0</v>
      </c>
      <c r="L150" s="68" t="str">
        <f t="shared" si="5"/>
        <v>0</v>
      </c>
    </row>
    <row r="151" spans="1:12" s="2" customFormat="1" x14ac:dyDescent="0.3">
      <c r="A151" s="6"/>
      <c r="B151" s="6"/>
      <c r="C151" s="6"/>
      <c r="D151" s="6"/>
      <c r="E151" s="68">
        <f>IFERROR(VLOOKUP(C151,'Adaptive Junior Events'!$B$1:$J$39,3,FALSE),0)</f>
        <v>0</v>
      </c>
      <c r="F151" s="68">
        <f>IFERROR(VLOOKUP(D151,'Adaptive Junior Events'!$B$1:$J$39,3,FALSE),0)</f>
        <v>0</v>
      </c>
      <c r="G151" s="68">
        <f ca="1">IF('Adaptive Junior Events'!$J$1&lt;=TODAY(),E151+F151,(E151+F151)*0.9)</f>
        <v>0</v>
      </c>
      <c r="H151" s="69"/>
      <c r="I151" s="70">
        <f>IFERROR(VLOOKUP(C151,'Adaptive Junior Events'!$B$1:$J$39,4,FALSE),0)</f>
        <v>0</v>
      </c>
      <c r="J151" s="68" t="str">
        <f t="shared" si="4"/>
        <v>0</v>
      </c>
      <c r="K151" s="70">
        <f>IFERROR(VLOOKUP(D151,'Adaptive Junior Events'!$B$1:$J$39,4,FALSE),0)</f>
        <v>0</v>
      </c>
      <c r="L151" s="68" t="str">
        <f t="shared" si="5"/>
        <v>0</v>
      </c>
    </row>
    <row r="152" spans="1:12" s="2" customFormat="1" x14ac:dyDescent="0.3">
      <c r="A152" s="6"/>
      <c r="B152" s="6"/>
      <c r="C152" s="6"/>
      <c r="D152" s="6"/>
      <c r="E152" s="68">
        <f>IFERROR(VLOOKUP(C152,'Adaptive Junior Events'!$B$1:$J$39,3,FALSE),0)</f>
        <v>0</v>
      </c>
      <c r="F152" s="68">
        <f>IFERROR(VLOOKUP(D152,'Adaptive Junior Events'!$B$1:$J$39,3,FALSE),0)</f>
        <v>0</v>
      </c>
      <c r="G152" s="68">
        <f ca="1">IF('Adaptive Junior Events'!$J$1&lt;=TODAY(),E152+F152,(E152+F152)*0.9)</f>
        <v>0</v>
      </c>
      <c r="H152" s="69"/>
      <c r="I152" s="70">
        <f>IFERROR(VLOOKUP(C152,'Adaptive Junior Events'!$B$1:$J$39,4,FALSE),0)</f>
        <v>0</v>
      </c>
      <c r="J152" s="68" t="str">
        <f t="shared" si="4"/>
        <v>0</v>
      </c>
      <c r="K152" s="70">
        <f>IFERROR(VLOOKUP(D152,'Adaptive Junior Events'!$B$1:$J$39,4,FALSE),0)</f>
        <v>0</v>
      </c>
      <c r="L152" s="68" t="str">
        <f t="shared" si="5"/>
        <v>0</v>
      </c>
    </row>
    <row r="153" spans="1:12" s="2" customFormat="1" x14ac:dyDescent="0.3">
      <c r="A153" s="6"/>
      <c r="B153" s="6"/>
      <c r="C153" s="6"/>
      <c r="D153" s="6"/>
      <c r="E153" s="68">
        <f>IFERROR(VLOOKUP(C153,'Adaptive Junior Events'!$B$1:$J$39,3,FALSE),0)</f>
        <v>0</v>
      </c>
      <c r="F153" s="68">
        <f>IFERROR(VLOOKUP(D153,'Adaptive Junior Events'!$B$1:$J$39,3,FALSE),0)</f>
        <v>0</v>
      </c>
      <c r="G153" s="68">
        <f ca="1">IF('Adaptive Junior Events'!$J$1&lt;=TODAY(),E153+F153,(E153+F153)*0.9)</f>
        <v>0</v>
      </c>
      <c r="H153" s="69"/>
      <c r="I153" s="70">
        <f>IFERROR(VLOOKUP(C153,'Adaptive Junior Events'!$B$1:$J$39,4,FALSE),0)</f>
        <v>0</v>
      </c>
      <c r="J153" s="68" t="str">
        <f t="shared" si="4"/>
        <v>0</v>
      </c>
      <c r="K153" s="70">
        <f>IFERROR(VLOOKUP(D153,'Adaptive Junior Events'!$B$1:$J$39,4,FALSE),0)</f>
        <v>0</v>
      </c>
      <c r="L153" s="68" t="str">
        <f t="shared" si="5"/>
        <v>0</v>
      </c>
    </row>
    <row r="154" spans="1:12" s="2" customFormat="1" x14ac:dyDescent="0.3">
      <c r="A154" s="6"/>
      <c r="B154" s="6"/>
      <c r="C154" s="6"/>
      <c r="D154" s="6"/>
      <c r="E154" s="68">
        <f>IFERROR(VLOOKUP(C154,'Adaptive Junior Events'!$B$1:$J$39,3,FALSE),0)</f>
        <v>0</v>
      </c>
      <c r="F154" s="68">
        <f>IFERROR(VLOOKUP(D154,'Adaptive Junior Events'!$B$1:$J$39,3,FALSE),0)</f>
        <v>0</v>
      </c>
      <c r="G154" s="68">
        <f ca="1">IF('Adaptive Junior Events'!$J$1&lt;=TODAY(),E154+F154,(E154+F154)*0.9)</f>
        <v>0</v>
      </c>
      <c r="H154" s="69"/>
      <c r="I154" s="70">
        <f>IFERROR(VLOOKUP(C154,'Adaptive Junior Events'!$B$1:$J$39,4,FALSE),0)</f>
        <v>0</v>
      </c>
      <c r="J154" s="68" t="str">
        <f t="shared" si="4"/>
        <v>0</v>
      </c>
      <c r="K154" s="70">
        <f>IFERROR(VLOOKUP(D154,'Adaptive Junior Events'!$B$1:$J$39,4,FALSE),0)</f>
        <v>0</v>
      </c>
      <c r="L154" s="68" t="str">
        <f t="shared" si="5"/>
        <v>0</v>
      </c>
    </row>
    <row r="155" spans="1:12" s="2" customFormat="1" x14ac:dyDescent="0.3">
      <c r="A155" s="6"/>
      <c r="B155" s="6"/>
      <c r="C155" s="6"/>
      <c r="D155" s="6"/>
      <c r="E155" s="68">
        <f>IFERROR(VLOOKUP(C155,'Adaptive Junior Events'!$B$1:$J$39,3,FALSE),0)</f>
        <v>0</v>
      </c>
      <c r="F155" s="68">
        <f>IFERROR(VLOOKUP(D155,'Adaptive Junior Events'!$B$1:$J$39,3,FALSE),0)</f>
        <v>0</v>
      </c>
      <c r="G155" s="68">
        <f ca="1">IF('Adaptive Junior Events'!$J$1&lt;=TODAY(),E155+F155,(E155+F155)*0.9)</f>
        <v>0</v>
      </c>
      <c r="H155" s="69"/>
      <c r="I155" s="70">
        <f>IFERROR(VLOOKUP(C155,'Adaptive Junior Events'!$B$1:$J$39,4,FALSE),0)</f>
        <v>0</v>
      </c>
      <c r="J155" s="68" t="str">
        <f t="shared" si="4"/>
        <v>0</v>
      </c>
      <c r="K155" s="70">
        <f>IFERROR(VLOOKUP(D155,'Adaptive Junior Events'!$B$1:$J$39,4,FALSE),0)</f>
        <v>0</v>
      </c>
      <c r="L155" s="68" t="str">
        <f t="shared" si="5"/>
        <v>0</v>
      </c>
    </row>
    <row r="156" spans="1:12" s="2" customFormat="1" x14ac:dyDescent="0.3">
      <c r="A156" s="6"/>
      <c r="B156" s="6"/>
      <c r="C156" s="6"/>
      <c r="D156" s="6"/>
      <c r="E156" s="68">
        <f>IFERROR(VLOOKUP(C156,'Adaptive Junior Events'!$B$1:$J$39,3,FALSE),0)</f>
        <v>0</v>
      </c>
      <c r="F156" s="68">
        <f>IFERROR(VLOOKUP(D156,'Adaptive Junior Events'!$B$1:$J$39,3,FALSE),0)</f>
        <v>0</v>
      </c>
      <c r="G156" s="68">
        <f ca="1">IF('Adaptive Junior Events'!$J$1&lt;=TODAY(),E156+F156,(E156+F156)*0.9)</f>
        <v>0</v>
      </c>
      <c r="H156" s="69"/>
      <c r="I156" s="70">
        <f>IFERROR(VLOOKUP(C156,'Adaptive Junior Events'!$B$1:$J$39,4,FALSE),0)</f>
        <v>0</v>
      </c>
      <c r="J156" s="68" t="str">
        <f t="shared" si="4"/>
        <v>0</v>
      </c>
      <c r="K156" s="70">
        <f>IFERROR(VLOOKUP(D156,'Adaptive Junior Events'!$B$1:$J$39,4,FALSE),0)</f>
        <v>0</v>
      </c>
      <c r="L156" s="68" t="str">
        <f t="shared" si="5"/>
        <v>0</v>
      </c>
    </row>
    <row r="157" spans="1:12" s="2" customFormat="1" x14ac:dyDescent="0.3">
      <c r="A157" s="6"/>
      <c r="B157" s="6"/>
      <c r="C157" s="6"/>
      <c r="D157" s="6"/>
      <c r="E157" s="68">
        <f>IFERROR(VLOOKUP(C157,'Adaptive Junior Events'!$B$1:$J$39,3,FALSE),0)</f>
        <v>0</v>
      </c>
      <c r="F157" s="68">
        <f>IFERROR(VLOOKUP(D157,'Adaptive Junior Events'!$B$1:$J$39,3,FALSE),0)</f>
        <v>0</v>
      </c>
      <c r="G157" s="68">
        <f ca="1">IF('Adaptive Junior Events'!$J$1&lt;=TODAY(),E157+F157,(E157+F157)*0.9)</f>
        <v>0</v>
      </c>
      <c r="H157" s="69"/>
      <c r="I157" s="70">
        <f>IFERROR(VLOOKUP(C157,'Adaptive Junior Events'!$B$1:$J$39,4,FALSE),0)</f>
        <v>0</v>
      </c>
      <c r="J157" s="68" t="str">
        <f t="shared" si="4"/>
        <v>0</v>
      </c>
      <c r="K157" s="70">
        <f>IFERROR(VLOOKUP(D157,'Adaptive Junior Events'!$B$1:$J$39,4,FALSE),0)</f>
        <v>0</v>
      </c>
      <c r="L157" s="68" t="str">
        <f t="shared" si="5"/>
        <v>0</v>
      </c>
    </row>
    <row r="158" spans="1:12" s="2" customFormat="1" x14ac:dyDescent="0.3">
      <c r="A158" s="6"/>
      <c r="B158" s="6"/>
      <c r="C158" s="6"/>
      <c r="D158" s="6"/>
      <c r="E158" s="68">
        <f>IFERROR(VLOOKUP(C158,'Adaptive Junior Events'!$B$1:$J$39,3,FALSE),0)</f>
        <v>0</v>
      </c>
      <c r="F158" s="68">
        <f>IFERROR(VLOOKUP(D158,'Adaptive Junior Events'!$B$1:$J$39,3,FALSE),0)</f>
        <v>0</v>
      </c>
      <c r="G158" s="68">
        <f ca="1">IF('Adaptive Junior Events'!$J$1&lt;=TODAY(),E158+F158,(E158+F158)*0.9)</f>
        <v>0</v>
      </c>
      <c r="H158" s="69"/>
      <c r="I158" s="70">
        <f>IFERROR(VLOOKUP(C158,'Adaptive Junior Events'!$B$1:$J$39,4,FALSE),0)</f>
        <v>0</v>
      </c>
      <c r="J158" s="68" t="str">
        <f t="shared" si="4"/>
        <v>0</v>
      </c>
      <c r="K158" s="70">
        <f>IFERROR(VLOOKUP(D158,'Adaptive Junior Events'!$B$1:$J$39,4,FALSE),0)</f>
        <v>0</v>
      </c>
      <c r="L158" s="68" t="str">
        <f t="shared" si="5"/>
        <v>0</v>
      </c>
    </row>
    <row r="159" spans="1:12" s="2" customFormat="1" x14ac:dyDescent="0.3">
      <c r="A159" s="6"/>
      <c r="B159" s="6"/>
      <c r="C159" s="6"/>
      <c r="D159" s="6"/>
      <c r="E159" s="68">
        <f>IFERROR(VLOOKUP(C159,'Adaptive Junior Events'!$B$1:$J$39,3,FALSE),0)</f>
        <v>0</v>
      </c>
      <c r="F159" s="68">
        <f>IFERROR(VLOOKUP(D159,'Adaptive Junior Events'!$B$1:$J$39,3,FALSE),0)</f>
        <v>0</v>
      </c>
      <c r="G159" s="68">
        <f ca="1">IF('Adaptive Junior Events'!$J$1&lt;=TODAY(),E159+F159,(E159+F159)*0.9)</f>
        <v>0</v>
      </c>
      <c r="H159" s="69"/>
      <c r="I159" s="70">
        <f>IFERROR(VLOOKUP(C159,'Adaptive Junior Events'!$B$1:$J$39,4,FALSE),0)</f>
        <v>0</v>
      </c>
      <c r="J159" s="68" t="str">
        <f t="shared" si="4"/>
        <v>0</v>
      </c>
      <c r="K159" s="70">
        <f>IFERROR(VLOOKUP(D159,'Adaptive Junior Events'!$B$1:$J$39,4,FALSE),0)</f>
        <v>0</v>
      </c>
      <c r="L159" s="68" t="str">
        <f t="shared" si="5"/>
        <v>0</v>
      </c>
    </row>
    <row r="160" spans="1:12" s="2" customFormat="1" x14ac:dyDescent="0.3">
      <c r="A160" s="6"/>
      <c r="B160" s="6"/>
      <c r="C160" s="6"/>
      <c r="D160" s="6"/>
      <c r="E160" s="68">
        <f>IFERROR(VLOOKUP(C160,'Adaptive Junior Events'!$B$1:$J$39,3,FALSE),0)</f>
        <v>0</v>
      </c>
      <c r="F160" s="68">
        <f>IFERROR(VLOOKUP(D160,'Adaptive Junior Events'!$B$1:$J$39,3,FALSE),0)</f>
        <v>0</v>
      </c>
      <c r="G160" s="68">
        <f ca="1">IF('Adaptive Junior Events'!$J$1&lt;=TODAY(),E160+F160,(E160+F160)*0.9)</f>
        <v>0</v>
      </c>
      <c r="H160" s="69"/>
      <c r="I160" s="70">
        <f>IFERROR(VLOOKUP(C160,'Adaptive Junior Events'!$B$1:$J$39,4,FALSE),0)</f>
        <v>0</v>
      </c>
      <c r="J160" s="68" t="str">
        <f t="shared" si="4"/>
        <v>0</v>
      </c>
      <c r="K160" s="70">
        <f>IFERROR(VLOOKUP(D160,'Adaptive Junior Events'!$B$1:$J$39,4,FALSE),0)</f>
        <v>0</v>
      </c>
      <c r="L160" s="68" t="str">
        <f t="shared" si="5"/>
        <v>0</v>
      </c>
    </row>
    <row r="161" spans="1:12" s="2" customFormat="1" x14ac:dyDescent="0.3">
      <c r="A161" s="6"/>
      <c r="B161" s="6"/>
      <c r="C161" s="6"/>
      <c r="D161" s="6"/>
      <c r="E161" s="68">
        <f>IFERROR(VLOOKUP(C161,'Adaptive Junior Events'!$B$1:$J$39,3,FALSE),0)</f>
        <v>0</v>
      </c>
      <c r="F161" s="68">
        <f>IFERROR(VLOOKUP(D161,'Adaptive Junior Events'!$B$1:$J$39,3,FALSE),0)</f>
        <v>0</v>
      </c>
      <c r="G161" s="68">
        <f ca="1">IF('Adaptive Junior Events'!$J$1&lt;=TODAY(),E161+F161,(E161+F161)*0.9)</f>
        <v>0</v>
      </c>
      <c r="H161" s="69"/>
      <c r="I161" s="70">
        <f>IFERROR(VLOOKUP(C161,'Adaptive Junior Events'!$B$1:$J$39,4,FALSE),0)</f>
        <v>0</v>
      </c>
      <c r="J161" s="68" t="str">
        <f t="shared" si="4"/>
        <v>0</v>
      </c>
      <c r="K161" s="70">
        <f>IFERROR(VLOOKUP(D161,'Adaptive Junior Events'!$B$1:$J$39,4,FALSE),0)</f>
        <v>0</v>
      </c>
      <c r="L161" s="68" t="str">
        <f t="shared" si="5"/>
        <v>0</v>
      </c>
    </row>
    <row r="162" spans="1:12" s="2" customFormat="1" x14ac:dyDescent="0.3">
      <c r="A162" s="6"/>
      <c r="B162" s="6"/>
      <c r="C162" s="6"/>
      <c r="D162" s="6"/>
      <c r="E162" s="68">
        <f>IFERROR(VLOOKUP(C162,'Adaptive Junior Events'!$B$1:$J$39,3,FALSE),0)</f>
        <v>0</v>
      </c>
      <c r="F162" s="68">
        <f>IFERROR(VLOOKUP(D162,'Adaptive Junior Events'!$B$1:$J$39,3,FALSE),0)</f>
        <v>0</v>
      </c>
      <c r="G162" s="68">
        <f ca="1">IF('Adaptive Junior Events'!$J$1&lt;=TODAY(),E162+F162,(E162+F162)*0.9)</f>
        <v>0</v>
      </c>
      <c r="H162" s="69"/>
      <c r="I162" s="70">
        <f>IFERROR(VLOOKUP(C162,'Adaptive Junior Events'!$B$1:$J$39,4,FALSE),0)</f>
        <v>0</v>
      </c>
      <c r="J162" s="68" t="str">
        <f t="shared" si="4"/>
        <v>0</v>
      </c>
      <c r="K162" s="70">
        <f>IFERROR(VLOOKUP(D162,'Adaptive Junior Events'!$B$1:$J$39,4,FALSE),0)</f>
        <v>0</v>
      </c>
      <c r="L162" s="68" t="str">
        <f t="shared" si="5"/>
        <v>0</v>
      </c>
    </row>
    <row r="163" spans="1:12" s="2" customFormat="1" x14ac:dyDescent="0.3">
      <c r="A163" s="6"/>
      <c r="B163" s="6"/>
      <c r="C163" s="6"/>
      <c r="D163" s="6"/>
      <c r="E163" s="68">
        <f>IFERROR(VLOOKUP(C163,'Adaptive Junior Events'!$B$1:$J$39,3,FALSE),0)</f>
        <v>0</v>
      </c>
      <c r="F163" s="68">
        <f>IFERROR(VLOOKUP(D163,'Adaptive Junior Events'!$B$1:$J$39,3,FALSE),0)</f>
        <v>0</v>
      </c>
      <c r="G163" s="68">
        <f ca="1">IF('Adaptive Junior Events'!$J$1&lt;=TODAY(),E163+F163,(E163+F163)*0.9)</f>
        <v>0</v>
      </c>
      <c r="H163" s="69"/>
      <c r="I163" s="70">
        <f>IFERROR(VLOOKUP(C163,'Adaptive Junior Events'!$B$1:$J$39,4,FALSE),0)</f>
        <v>0</v>
      </c>
      <c r="J163" s="68" t="str">
        <f t="shared" si="4"/>
        <v>0</v>
      </c>
      <c r="K163" s="70">
        <f>IFERROR(VLOOKUP(D163,'Adaptive Junior Events'!$B$1:$J$39,4,FALSE),0)</f>
        <v>0</v>
      </c>
      <c r="L163" s="68" t="str">
        <f t="shared" si="5"/>
        <v>0</v>
      </c>
    </row>
    <row r="164" spans="1:12" s="2" customFormat="1" x14ac:dyDescent="0.3">
      <c r="A164" s="6"/>
      <c r="B164" s="6"/>
      <c r="C164" s="6"/>
      <c r="D164" s="6"/>
      <c r="E164" s="68">
        <f>IFERROR(VLOOKUP(C164,'Adaptive Junior Events'!$B$1:$J$39,3,FALSE),0)</f>
        <v>0</v>
      </c>
      <c r="F164" s="68">
        <f>IFERROR(VLOOKUP(D164,'Adaptive Junior Events'!$B$1:$J$39,3,FALSE),0)</f>
        <v>0</v>
      </c>
      <c r="G164" s="68">
        <f ca="1">IF('Adaptive Junior Events'!$J$1&lt;=TODAY(),E164+F164,(E164+F164)*0.9)</f>
        <v>0</v>
      </c>
      <c r="H164" s="69"/>
      <c r="I164" s="70">
        <f>IFERROR(VLOOKUP(C164,'Adaptive Junior Events'!$B$1:$J$39,4,FALSE),0)</f>
        <v>0</v>
      </c>
      <c r="J164" s="68" t="str">
        <f t="shared" si="4"/>
        <v>0</v>
      </c>
      <c r="K164" s="70">
        <f>IFERROR(VLOOKUP(D164,'Adaptive Junior Events'!$B$1:$J$39,4,FALSE),0)</f>
        <v>0</v>
      </c>
      <c r="L164" s="68" t="str">
        <f t="shared" si="5"/>
        <v>0</v>
      </c>
    </row>
    <row r="165" spans="1:12" s="2" customFormat="1" x14ac:dyDescent="0.3">
      <c r="A165" s="6"/>
      <c r="B165" s="6"/>
      <c r="C165" s="6"/>
      <c r="D165" s="6"/>
      <c r="E165" s="68">
        <f>IFERROR(VLOOKUP(C165,'Adaptive Junior Events'!$B$1:$J$39,3,FALSE),0)</f>
        <v>0</v>
      </c>
      <c r="F165" s="68">
        <f>IFERROR(VLOOKUP(D165,'Adaptive Junior Events'!$B$1:$J$39,3,FALSE),0)</f>
        <v>0</v>
      </c>
      <c r="G165" s="68">
        <f ca="1">IF('Adaptive Junior Events'!$J$1&lt;=TODAY(),E165+F165,(E165+F165)*0.9)</f>
        <v>0</v>
      </c>
      <c r="H165" s="69"/>
      <c r="I165" s="70">
        <f>IFERROR(VLOOKUP(C165,'Adaptive Junior Events'!$B$1:$J$39,4,FALSE),0)</f>
        <v>0</v>
      </c>
      <c r="J165" s="68" t="str">
        <f t="shared" si="4"/>
        <v>0</v>
      </c>
      <c r="K165" s="70">
        <f>IFERROR(VLOOKUP(D165,'Adaptive Junior Events'!$B$1:$J$39,4,FALSE),0)</f>
        <v>0</v>
      </c>
      <c r="L165" s="68" t="str">
        <f t="shared" si="5"/>
        <v>0</v>
      </c>
    </row>
    <row r="166" spans="1:12" s="2" customFormat="1" x14ac:dyDescent="0.3">
      <c r="A166" s="6"/>
      <c r="B166" s="6"/>
      <c r="C166" s="6"/>
      <c r="D166" s="6"/>
      <c r="E166" s="68">
        <f>IFERROR(VLOOKUP(C166,'Adaptive Junior Events'!$B$1:$J$39,3,FALSE),0)</f>
        <v>0</v>
      </c>
      <c r="F166" s="68">
        <f>IFERROR(VLOOKUP(D166,'Adaptive Junior Events'!$B$1:$J$39,3,FALSE),0)</f>
        <v>0</v>
      </c>
      <c r="G166" s="68">
        <f ca="1">IF('Adaptive Junior Events'!$J$1&lt;=TODAY(),E166+F166,(E166+F166)*0.9)</f>
        <v>0</v>
      </c>
      <c r="H166" s="69"/>
      <c r="I166" s="70">
        <f>IFERROR(VLOOKUP(C166,'Adaptive Junior Events'!$B$1:$J$39,4,FALSE),0)</f>
        <v>0</v>
      </c>
      <c r="J166" s="68" t="str">
        <f t="shared" si="4"/>
        <v>0</v>
      </c>
      <c r="K166" s="70">
        <f>IFERROR(VLOOKUP(D166,'Adaptive Junior Events'!$B$1:$J$39,4,FALSE),0)</f>
        <v>0</v>
      </c>
      <c r="L166" s="68" t="str">
        <f t="shared" si="5"/>
        <v>0</v>
      </c>
    </row>
    <row r="167" spans="1:12" s="2" customFormat="1" x14ac:dyDescent="0.3">
      <c r="A167" s="6"/>
      <c r="B167" s="6"/>
      <c r="C167" s="6"/>
      <c r="D167" s="6"/>
      <c r="E167" s="68">
        <f>IFERROR(VLOOKUP(C167,'Adaptive Junior Events'!$B$1:$J$39,3,FALSE),0)</f>
        <v>0</v>
      </c>
      <c r="F167" s="68">
        <f>IFERROR(VLOOKUP(D167,'Adaptive Junior Events'!$B$1:$J$39,3,FALSE),0)</f>
        <v>0</v>
      </c>
      <c r="G167" s="68">
        <f ca="1">IF('Adaptive Junior Events'!$J$1&lt;=TODAY(),E167+F167,(E167+F167)*0.9)</f>
        <v>0</v>
      </c>
      <c r="H167" s="69"/>
      <c r="I167" s="70">
        <f>IFERROR(VLOOKUP(C167,'Adaptive Junior Events'!$B$1:$J$39,4,FALSE),0)</f>
        <v>0</v>
      </c>
      <c r="J167" s="68" t="str">
        <f t="shared" si="4"/>
        <v>0</v>
      </c>
      <c r="K167" s="70">
        <f>IFERROR(VLOOKUP(D167,'Adaptive Junior Events'!$B$1:$J$39,4,FALSE),0)</f>
        <v>0</v>
      </c>
      <c r="L167" s="68" t="str">
        <f t="shared" si="5"/>
        <v>0</v>
      </c>
    </row>
    <row r="168" spans="1:12" s="2" customFormat="1" x14ac:dyDescent="0.3">
      <c r="A168" s="6"/>
      <c r="B168" s="6"/>
      <c r="C168" s="6"/>
      <c r="D168" s="6"/>
      <c r="E168" s="68">
        <f>IFERROR(VLOOKUP(C168,'Adaptive Junior Events'!$B$1:$J$39,3,FALSE),0)</f>
        <v>0</v>
      </c>
      <c r="F168" s="68">
        <f>IFERROR(VLOOKUP(D168,'Adaptive Junior Events'!$B$1:$J$39,3,FALSE),0)</f>
        <v>0</v>
      </c>
      <c r="G168" s="68">
        <f ca="1">IF('Adaptive Junior Events'!$J$1&lt;=TODAY(),E168+F168,(E168+F168)*0.9)</f>
        <v>0</v>
      </c>
      <c r="H168" s="69"/>
      <c r="I168" s="70">
        <f>IFERROR(VLOOKUP(C168,'Adaptive Junior Events'!$B$1:$J$39,4,FALSE),0)</f>
        <v>0</v>
      </c>
      <c r="J168" s="68" t="str">
        <f t="shared" si="4"/>
        <v>0</v>
      </c>
      <c r="K168" s="70">
        <f>IFERROR(VLOOKUP(D168,'Adaptive Junior Events'!$B$1:$J$39,4,FALSE),0)</f>
        <v>0</v>
      </c>
      <c r="L168" s="68" t="str">
        <f t="shared" si="5"/>
        <v>0</v>
      </c>
    </row>
    <row r="169" spans="1:12" s="2" customFormat="1" x14ac:dyDescent="0.3">
      <c r="A169" s="6"/>
      <c r="B169" s="6"/>
      <c r="C169" s="6"/>
      <c r="D169" s="6"/>
      <c r="E169" s="68">
        <f>IFERROR(VLOOKUP(C169,'Adaptive Junior Events'!$B$1:$J$39,3,FALSE),0)</f>
        <v>0</v>
      </c>
      <c r="F169" s="68">
        <f>IFERROR(VLOOKUP(D169,'Adaptive Junior Events'!$B$1:$J$39,3,FALSE),0)</f>
        <v>0</v>
      </c>
      <c r="G169" s="68">
        <f ca="1">IF('Adaptive Junior Events'!$J$1&lt;=TODAY(),E169+F169,(E169+F169)*0.9)</f>
        <v>0</v>
      </c>
      <c r="H169" s="69"/>
      <c r="I169" s="70">
        <f>IFERROR(VLOOKUP(C169,'Adaptive Junior Events'!$B$1:$J$39,4,FALSE),0)</f>
        <v>0</v>
      </c>
      <c r="J169" s="68" t="str">
        <f t="shared" si="4"/>
        <v>0</v>
      </c>
      <c r="K169" s="70">
        <f>IFERROR(VLOOKUP(D169,'Adaptive Junior Events'!$B$1:$J$39,4,FALSE),0)</f>
        <v>0</v>
      </c>
      <c r="L169" s="68" t="str">
        <f t="shared" si="5"/>
        <v>0</v>
      </c>
    </row>
    <row r="170" spans="1:12" s="2" customFormat="1" x14ac:dyDescent="0.3">
      <c r="A170" s="6"/>
      <c r="B170" s="6"/>
      <c r="C170" s="6"/>
      <c r="D170" s="6"/>
      <c r="E170" s="68">
        <f>IFERROR(VLOOKUP(C170,'Adaptive Junior Events'!$B$1:$J$39,3,FALSE),0)</f>
        <v>0</v>
      </c>
      <c r="F170" s="68">
        <f>IFERROR(VLOOKUP(D170,'Adaptive Junior Events'!$B$1:$J$39,3,FALSE),0)</f>
        <v>0</v>
      </c>
      <c r="G170" s="68">
        <f ca="1">IF('Adaptive Junior Events'!$J$1&lt;=TODAY(),E170+F170,(E170+F170)*0.9)</f>
        <v>0</v>
      </c>
      <c r="H170" s="69"/>
      <c r="I170" s="70">
        <f>IFERROR(VLOOKUP(C170,'Adaptive Junior Events'!$B$1:$J$39,4,FALSE),0)</f>
        <v>0</v>
      </c>
      <c r="J170" s="68" t="str">
        <f t="shared" si="4"/>
        <v>0</v>
      </c>
      <c r="K170" s="70">
        <f>IFERROR(VLOOKUP(D170,'Adaptive Junior Events'!$B$1:$J$39,4,FALSE),0)</f>
        <v>0</v>
      </c>
      <c r="L170" s="68" t="str">
        <f t="shared" si="5"/>
        <v>0</v>
      </c>
    </row>
    <row r="171" spans="1:12" s="2" customFormat="1" x14ac:dyDescent="0.3">
      <c r="A171" s="6"/>
      <c r="B171" s="6"/>
      <c r="C171" s="6"/>
      <c r="D171" s="6"/>
      <c r="E171" s="68">
        <f>IFERROR(VLOOKUP(C171,'Adaptive Junior Events'!$B$1:$J$39,3,FALSE),0)</f>
        <v>0</v>
      </c>
      <c r="F171" s="68">
        <f>IFERROR(VLOOKUP(D171,'Adaptive Junior Events'!$B$1:$J$39,3,FALSE),0)</f>
        <v>0</v>
      </c>
      <c r="G171" s="68">
        <f ca="1">IF('Adaptive Junior Events'!$J$1&lt;=TODAY(),E171+F171,(E171+F171)*0.9)</f>
        <v>0</v>
      </c>
      <c r="H171" s="69"/>
      <c r="I171" s="70">
        <f>IFERROR(VLOOKUP(C171,'Adaptive Junior Events'!$B$1:$J$39,4,FALSE),0)</f>
        <v>0</v>
      </c>
      <c r="J171" s="68" t="str">
        <f t="shared" si="4"/>
        <v>0</v>
      </c>
      <c r="K171" s="70">
        <f>IFERROR(VLOOKUP(D171,'Adaptive Junior Events'!$B$1:$J$39,4,FALSE),0)</f>
        <v>0</v>
      </c>
      <c r="L171" s="68" t="str">
        <f t="shared" si="5"/>
        <v>0</v>
      </c>
    </row>
    <row r="172" spans="1:12" s="2" customFormat="1" x14ac:dyDescent="0.3">
      <c r="A172" s="6"/>
      <c r="B172" s="6"/>
      <c r="C172" s="6"/>
      <c r="D172" s="6"/>
      <c r="E172" s="68">
        <f>IFERROR(VLOOKUP(C172,'Adaptive Junior Events'!$B$1:$J$39,3,FALSE),0)</f>
        <v>0</v>
      </c>
      <c r="F172" s="68">
        <f>IFERROR(VLOOKUP(D172,'Adaptive Junior Events'!$B$1:$J$39,3,FALSE),0)</f>
        <v>0</v>
      </c>
      <c r="G172" s="68">
        <f ca="1">IF('Adaptive Junior Events'!$J$1&lt;=TODAY(),E172+F172,(E172+F172)*0.9)</f>
        <v>0</v>
      </c>
      <c r="H172" s="69"/>
      <c r="I172" s="70">
        <f>IFERROR(VLOOKUP(C172,'Adaptive Junior Events'!$B$1:$J$39,4,FALSE),0)</f>
        <v>0</v>
      </c>
      <c r="J172" s="68" t="str">
        <f t="shared" si="4"/>
        <v>0</v>
      </c>
      <c r="K172" s="70">
        <f>IFERROR(VLOOKUP(D172,'Adaptive Junior Events'!$B$1:$J$39,4,FALSE),0)</f>
        <v>0</v>
      </c>
      <c r="L172" s="68" t="str">
        <f t="shared" si="5"/>
        <v>0</v>
      </c>
    </row>
    <row r="173" spans="1:12" s="2" customFormat="1" x14ac:dyDescent="0.3">
      <c r="A173" s="6"/>
      <c r="B173" s="6"/>
      <c r="C173" s="6"/>
      <c r="D173" s="6"/>
      <c r="E173" s="68">
        <f>IFERROR(VLOOKUP(C173,'Adaptive Junior Events'!$B$1:$J$39,3,FALSE),0)</f>
        <v>0</v>
      </c>
      <c r="F173" s="68">
        <f>IFERROR(VLOOKUP(D173,'Adaptive Junior Events'!$B$1:$J$39,3,FALSE),0)</f>
        <v>0</v>
      </c>
      <c r="G173" s="68">
        <f ca="1">IF('Adaptive Junior Events'!$J$1&lt;=TODAY(),E173+F173,(E173+F173)*0.9)</f>
        <v>0</v>
      </c>
      <c r="H173" s="69"/>
      <c r="I173" s="70">
        <f>IFERROR(VLOOKUP(C173,'Adaptive Junior Events'!$B$1:$J$39,4,FALSE),0)</f>
        <v>0</v>
      </c>
      <c r="J173" s="68" t="str">
        <f t="shared" si="4"/>
        <v>0</v>
      </c>
      <c r="K173" s="70">
        <f>IFERROR(VLOOKUP(D173,'Adaptive Junior Events'!$B$1:$J$39,4,FALSE),0)</f>
        <v>0</v>
      </c>
      <c r="L173" s="68" t="str">
        <f t="shared" si="5"/>
        <v>0</v>
      </c>
    </row>
    <row r="174" spans="1:12" s="2" customFormat="1" x14ac:dyDescent="0.3">
      <c r="A174" s="6"/>
      <c r="B174" s="6"/>
      <c r="C174" s="6"/>
      <c r="D174" s="6"/>
      <c r="E174" s="68">
        <f>IFERROR(VLOOKUP(C174,'Adaptive Junior Events'!$B$1:$J$39,3,FALSE),0)</f>
        <v>0</v>
      </c>
      <c r="F174" s="68">
        <f>IFERROR(VLOOKUP(D174,'Adaptive Junior Events'!$B$1:$J$39,3,FALSE),0)</f>
        <v>0</v>
      </c>
      <c r="G174" s="68">
        <f ca="1">IF('Adaptive Junior Events'!$J$1&lt;=TODAY(),E174+F174,(E174+F174)*0.9)</f>
        <v>0</v>
      </c>
      <c r="H174" s="69"/>
      <c r="I174" s="70">
        <f>IFERROR(VLOOKUP(C174,'Adaptive Junior Events'!$B$1:$J$39,4,FALSE),0)</f>
        <v>0</v>
      </c>
      <c r="J174" s="68" t="str">
        <f t="shared" si="4"/>
        <v>0</v>
      </c>
      <c r="K174" s="70">
        <f>IFERROR(VLOOKUP(D174,'Adaptive Junior Events'!$B$1:$J$39,4,FALSE),0)</f>
        <v>0</v>
      </c>
      <c r="L174" s="68" t="str">
        <f t="shared" si="5"/>
        <v>0</v>
      </c>
    </row>
    <row r="175" spans="1:12" s="2" customFormat="1" x14ac:dyDescent="0.3">
      <c r="A175" s="6"/>
      <c r="B175" s="6"/>
      <c r="C175" s="6"/>
      <c r="D175" s="6"/>
      <c r="E175" s="68">
        <f>IFERROR(VLOOKUP(C175,'Adaptive Junior Events'!$B$1:$J$39,3,FALSE),0)</f>
        <v>0</v>
      </c>
      <c r="F175" s="68">
        <f>IFERROR(VLOOKUP(D175,'Adaptive Junior Events'!$B$1:$J$39,3,FALSE),0)</f>
        <v>0</v>
      </c>
      <c r="G175" s="68">
        <f ca="1">IF('Adaptive Junior Events'!$J$1&lt;=TODAY(),E175+F175,(E175+F175)*0.9)</f>
        <v>0</v>
      </c>
      <c r="H175" s="69"/>
      <c r="I175" s="70">
        <f>IFERROR(VLOOKUP(C175,'Adaptive Junior Events'!$B$1:$J$39,4,FALSE),0)</f>
        <v>0</v>
      </c>
      <c r="J175" s="68" t="str">
        <f t="shared" si="4"/>
        <v>0</v>
      </c>
      <c r="K175" s="70">
        <f>IFERROR(VLOOKUP(D175,'Adaptive Junior Events'!$B$1:$J$39,4,FALSE),0)</f>
        <v>0</v>
      </c>
      <c r="L175" s="68" t="str">
        <f t="shared" si="5"/>
        <v>0</v>
      </c>
    </row>
    <row r="176" spans="1:12" s="2" customFormat="1" x14ac:dyDescent="0.3">
      <c r="A176" s="6"/>
      <c r="B176" s="6"/>
      <c r="C176" s="6"/>
      <c r="D176" s="6"/>
      <c r="E176" s="68">
        <f>IFERROR(VLOOKUP(C176,'Adaptive Junior Events'!$B$1:$J$39,3,FALSE),0)</f>
        <v>0</v>
      </c>
      <c r="F176" s="68">
        <f>IFERROR(VLOOKUP(D176,'Adaptive Junior Events'!$B$1:$J$39,3,FALSE),0)</f>
        <v>0</v>
      </c>
      <c r="G176" s="68">
        <f ca="1">IF('Adaptive Junior Events'!$J$1&lt;=TODAY(),E176+F176,(E176+F176)*0.9)</f>
        <v>0</v>
      </c>
      <c r="H176" s="69"/>
      <c r="I176" s="70">
        <f>IFERROR(VLOOKUP(C176,'Adaptive Junior Events'!$B$1:$J$39,4,FALSE),0)</f>
        <v>0</v>
      </c>
      <c r="J176" s="68" t="str">
        <f t="shared" si="4"/>
        <v>0</v>
      </c>
      <c r="K176" s="70">
        <f>IFERROR(VLOOKUP(D176,'Adaptive Junior Events'!$B$1:$J$39,4,FALSE),0)</f>
        <v>0</v>
      </c>
      <c r="L176" s="68" t="str">
        <f t="shared" si="5"/>
        <v>0</v>
      </c>
    </row>
    <row r="177" spans="1:12" s="2" customFormat="1" x14ac:dyDescent="0.3">
      <c r="A177" s="6"/>
      <c r="B177" s="6"/>
      <c r="C177" s="6"/>
      <c r="D177" s="6"/>
      <c r="E177" s="68">
        <f>IFERROR(VLOOKUP(C177,'Adaptive Junior Events'!$B$1:$J$39,3,FALSE),0)</f>
        <v>0</v>
      </c>
      <c r="F177" s="68">
        <f>IFERROR(VLOOKUP(D177,'Adaptive Junior Events'!$B$1:$J$39,3,FALSE),0)</f>
        <v>0</v>
      </c>
      <c r="G177" s="68">
        <f ca="1">IF('Adaptive Junior Events'!$J$1&lt;=TODAY(),E177+F177,(E177+F177)*0.9)</f>
        <v>0</v>
      </c>
      <c r="H177" s="69"/>
      <c r="I177" s="70">
        <f>IFERROR(VLOOKUP(C177,'Adaptive Junior Events'!$B$1:$J$39,4,FALSE),0)</f>
        <v>0</v>
      </c>
      <c r="J177" s="68" t="str">
        <f t="shared" si="4"/>
        <v>0</v>
      </c>
      <c r="K177" s="70">
        <f>IFERROR(VLOOKUP(D177,'Adaptive Junior Events'!$B$1:$J$39,4,FALSE),0)</f>
        <v>0</v>
      </c>
      <c r="L177" s="68" t="str">
        <f t="shared" si="5"/>
        <v>0</v>
      </c>
    </row>
    <row r="178" spans="1:12" s="2" customFormat="1" x14ac:dyDescent="0.3">
      <c r="A178" s="6"/>
      <c r="B178" s="6"/>
      <c r="C178" s="6"/>
      <c r="D178" s="6"/>
      <c r="E178" s="68">
        <f>IFERROR(VLOOKUP(C178,'Adaptive Junior Events'!$B$1:$J$39,3,FALSE),0)</f>
        <v>0</v>
      </c>
      <c r="F178" s="68">
        <f>IFERROR(VLOOKUP(D178,'Adaptive Junior Events'!$B$1:$J$39,3,FALSE),0)</f>
        <v>0</v>
      </c>
      <c r="G178" s="68">
        <f ca="1">IF('Adaptive Junior Events'!$J$1&lt;=TODAY(),E178+F178,(E178+F178)*0.9)</f>
        <v>0</v>
      </c>
      <c r="H178" s="69"/>
      <c r="I178" s="70">
        <f>IFERROR(VLOOKUP(C178,'Adaptive Junior Events'!$B$1:$J$39,4,FALSE),0)</f>
        <v>0</v>
      </c>
      <c r="J178" s="68" t="str">
        <f t="shared" si="4"/>
        <v>0</v>
      </c>
      <c r="K178" s="70">
        <f>IFERROR(VLOOKUP(D178,'Adaptive Junior Events'!$B$1:$J$39,4,FALSE),0)</f>
        <v>0</v>
      </c>
      <c r="L178" s="68" t="str">
        <f t="shared" si="5"/>
        <v>0</v>
      </c>
    </row>
    <row r="179" spans="1:12" s="2" customFormat="1" x14ac:dyDescent="0.3">
      <c r="A179" s="6"/>
      <c r="B179" s="6"/>
      <c r="C179" s="6"/>
      <c r="D179" s="6"/>
      <c r="E179" s="68">
        <f>IFERROR(VLOOKUP(C179,'Adaptive Junior Events'!$B$1:$J$39,3,FALSE),0)</f>
        <v>0</v>
      </c>
      <c r="F179" s="68">
        <f>IFERROR(VLOOKUP(D179,'Adaptive Junior Events'!$B$1:$J$39,3,FALSE),0)</f>
        <v>0</v>
      </c>
      <c r="G179" s="68">
        <f ca="1">IF('Adaptive Junior Events'!$J$1&lt;=TODAY(),E179+F179,(E179+F179)*0.9)</f>
        <v>0</v>
      </c>
      <c r="H179" s="69"/>
      <c r="I179" s="70">
        <f>IFERROR(VLOOKUP(C179,'Adaptive Junior Events'!$B$1:$J$39,4,FALSE),0)</f>
        <v>0</v>
      </c>
      <c r="J179" s="68" t="str">
        <f t="shared" si="4"/>
        <v>0</v>
      </c>
      <c r="K179" s="70">
        <f>IFERROR(VLOOKUP(D179,'Adaptive Junior Events'!$B$1:$J$39,4,FALSE),0)</f>
        <v>0</v>
      </c>
      <c r="L179" s="68" t="str">
        <f t="shared" si="5"/>
        <v>0</v>
      </c>
    </row>
    <row r="180" spans="1:12" s="2" customFormat="1" x14ac:dyDescent="0.3">
      <c r="A180" s="6"/>
      <c r="B180" s="6"/>
      <c r="C180" s="6"/>
      <c r="D180" s="6"/>
      <c r="E180" s="68">
        <f>IFERROR(VLOOKUP(C180,'Adaptive Junior Events'!$B$1:$J$39,3,FALSE),0)</f>
        <v>0</v>
      </c>
      <c r="F180" s="68">
        <f>IFERROR(VLOOKUP(D180,'Adaptive Junior Events'!$B$1:$J$39,3,FALSE),0)</f>
        <v>0</v>
      </c>
      <c r="G180" s="68">
        <f ca="1">IF('Adaptive Junior Events'!$J$1&lt;=TODAY(),E180+F180,(E180+F180)*0.9)</f>
        <v>0</v>
      </c>
      <c r="H180" s="69"/>
      <c r="I180" s="70">
        <f>IFERROR(VLOOKUP(C180,'Adaptive Junior Events'!$B$1:$J$39,4,FALSE),0)</f>
        <v>0</v>
      </c>
      <c r="J180" s="68" t="str">
        <f t="shared" si="4"/>
        <v>0</v>
      </c>
      <c r="K180" s="70">
        <f>IFERROR(VLOOKUP(D180,'Adaptive Junior Events'!$B$1:$J$39,4,FALSE),0)</f>
        <v>0</v>
      </c>
      <c r="L180" s="68" t="str">
        <f t="shared" si="5"/>
        <v>0</v>
      </c>
    </row>
    <row r="181" spans="1:12" s="2" customFormat="1" x14ac:dyDescent="0.3">
      <c r="A181" s="6"/>
      <c r="B181" s="6"/>
      <c r="C181" s="6"/>
      <c r="D181" s="6"/>
      <c r="E181" s="68">
        <f>IFERROR(VLOOKUP(C181,'Adaptive Junior Events'!$B$1:$J$39,3,FALSE),0)</f>
        <v>0</v>
      </c>
      <c r="F181" s="68">
        <f>IFERROR(VLOOKUP(D181,'Adaptive Junior Events'!$B$1:$J$39,3,FALSE),0)</f>
        <v>0</v>
      </c>
      <c r="G181" s="68">
        <f ca="1">IF('Adaptive Junior Events'!$J$1&lt;=TODAY(),E181+F181,(E181+F181)*0.9)</f>
        <v>0</v>
      </c>
      <c r="H181" s="69"/>
      <c r="I181" s="70">
        <f>IFERROR(VLOOKUP(C181,'Adaptive Junior Events'!$B$1:$J$39,4,FALSE),0)</f>
        <v>0</v>
      </c>
      <c r="J181" s="68" t="str">
        <f t="shared" si="4"/>
        <v>0</v>
      </c>
      <c r="K181" s="70">
        <f>IFERROR(VLOOKUP(D181,'Adaptive Junior Events'!$B$1:$J$39,4,FALSE),0)</f>
        <v>0</v>
      </c>
      <c r="L181" s="68" t="str">
        <f t="shared" si="5"/>
        <v>0</v>
      </c>
    </row>
    <row r="182" spans="1:12" s="2" customFormat="1" x14ac:dyDescent="0.3">
      <c r="A182" s="6"/>
      <c r="B182" s="6"/>
      <c r="C182" s="6"/>
      <c r="D182" s="6"/>
      <c r="E182" s="68">
        <f>IFERROR(VLOOKUP(C182,'Adaptive Junior Events'!$B$1:$J$39,3,FALSE),0)</f>
        <v>0</v>
      </c>
      <c r="F182" s="68">
        <f>IFERROR(VLOOKUP(D182,'Adaptive Junior Events'!$B$1:$J$39,3,FALSE),0)</f>
        <v>0</v>
      </c>
      <c r="G182" s="68">
        <f ca="1">IF('Adaptive Junior Events'!$J$1&lt;=TODAY(),E182+F182,(E182+F182)*0.9)</f>
        <v>0</v>
      </c>
      <c r="H182" s="69"/>
      <c r="I182" s="70">
        <f>IFERROR(VLOOKUP(C182,'Adaptive Junior Events'!$B$1:$J$39,4,FALSE),0)</f>
        <v>0</v>
      </c>
      <c r="J182" s="68" t="str">
        <f t="shared" si="4"/>
        <v>0</v>
      </c>
      <c r="K182" s="70">
        <f>IFERROR(VLOOKUP(D182,'Adaptive Junior Events'!$B$1:$J$39,4,FALSE),0)</f>
        <v>0</v>
      </c>
      <c r="L182" s="68" t="str">
        <f t="shared" si="5"/>
        <v>0</v>
      </c>
    </row>
    <row r="183" spans="1:12" s="2" customFormat="1" x14ac:dyDescent="0.3">
      <c r="A183" s="6"/>
      <c r="B183" s="6"/>
      <c r="C183" s="6"/>
      <c r="D183" s="6"/>
      <c r="E183" s="68">
        <f>IFERROR(VLOOKUP(C183,'Adaptive Junior Events'!$B$1:$J$39,3,FALSE),0)</f>
        <v>0</v>
      </c>
      <c r="F183" s="68">
        <f>IFERROR(VLOOKUP(D183,'Adaptive Junior Events'!$B$1:$J$39,3,FALSE),0)</f>
        <v>0</v>
      </c>
      <c r="G183" s="68">
        <f ca="1">IF('Adaptive Junior Events'!$J$1&lt;=TODAY(),E183+F183,(E183+F183)*0.9)</f>
        <v>0</v>
      </c>
      <c r="H183" s="69"/>
      <c r="I183" s="70">
        <f>IFERROR(VLOOKUP(C183,'Adaptive Junior Events'!$B$1:$J$39,4,FALSE),0)</f>
        <v>0</v>
      </c>
      <c r="J183" s="68" t="str">
        <f t="shared" si="4"/>
        <v>0</v>
      </c>
      <c r="K183" s="70">
        <f>IFERROR(VLOOKUP(D183,'Adaptive Junior Events'!$B$1:$J$39,4,FALSE),0)</f>
        <v>0</v>
      </c>
      <c r="L183" s="68" t="str">
        <f t="shared" si="5"/>
        <v>0</v>
      </c>
    </row>
    <row r="184" spans="1:12" s="2" customFormat="1" x14ac:dyDescent="0.3">
      <c r="A184" s="6"/>
      <c r="B184" s="6"/>
      <c r="C184" s="6"/>
      <c r="D184" s="6"/>
      <c r="E184" s="68">
        <f>IFERROR(VLOOKUP(C184,'Adaptive Junior Events'!$B$1:$J$39,3,FALSE),0)</f>
        <v>0</v>
      </c>
      <c r="F184" s="68">
        <f>IFERROR(VLOOKUP(D184,'Adaptive Junior Events'!$B$1:$J$39,3,FALSE),0)</f>
        <v>0</v>
      </c>
      <c r="G184" s="68">
        <f ca="1">IF('Adaptive Junior Events'!$J$1&lt;=TODAY(),E184+F184,(E184+F184)*0.9)</f>
        <v>0</v>
      </c>
      <c r="H184" s="69"/>
      <c r="I184" s="70">
        <f>IFERROR(VLOOKUP(C184,'Adaptive Junior Events'!$B$1:$J$39,4,FALSE),0)</f>
        <v>0</v>
      </c>
      <c r="J184" s="68" t="str">
        <f t="shared" si="4"/>
        <v>0</v>
      </c>
      <c r="K184" s="70">
        <f>IFERROR(VLOOKUP(D184,'Adaptive Junior Events'!$B$1:$J$39,4,FALSE),0)</f>
        <v>0</v>
      </c>
      <c r="L184" s="68" t="str">
        <f t="shared" si="5"/>
        <v>0</v>
      </c>
    </row>
    <row r="185" spans="1:12" s="2" customFormat="1" x14ac:dyDescent="0.3">
      <c r="A185" s="6"/>
      <c r="B185" s="6"/>
      <c r="C185" s="6"/>
      <c r="D185" s="6"/>
      <c r="E185" s="68">
        <f>IFERROR(VLOOKUP(C185,'Adaptive Junior Events'!$B$1:$J$39,3,FALSE),0)</f>
        <v>0</v>
      </c>
      <c r="F185" s="68">
        <f>IFERROR(VLOOKUP(D185,'Adaptive Junior Events'!$B$1:$J$39,3,FALSE),0)</f>
        <v>0</v>
      </c>
      <c r="G185" s="68">
        <f ca="1">IF('Adaptive Junior Events'!$J$1&lt;=TODAY(),E185+F185,(E185+F185)*0.9)</f>
        <v>0</v>
      </c>
      <c r="H185" s="69"/>
      <c r="I185" s="70">
        <f>IFERROR(VLOOKUP(C185,'Adaptive Junior Events'!$B$1:$J$39,4,FALSE),0)</f>
        <v>0</v>
      </c>
      <c r="J185" s="68" t="str">
        <f t="shared" si="4"/>
        <v>0</v>
      </c>
      <c r="K185" s="70">
        <f>IFERROR(VLOOKUP(D185,'Adaptive Junior Events'!$B$1:$J$39,4,FALSE),0)</f>
        <v>0</v>
      </c>
      <c r="L185" s="68" t="str">
        <f t="shared" si="5"/>
        <v>0</v>
      </c>
    </row>
    <row r="186" spans="1:12" s="2" customFormat="1" x14ac:dyDescent="0.3">
      <c r="A186" s="6"/>
      <c r="B186" s="6"/>
      <c r="C186" s="6"/>
      <c r="D186" s="6"/>
      <c r="E186" s="68">
        <f>IFERROR(VLOOKUP(C186,'Adaptive Junior Events'!$B$1:$J$39,3,FALSE),0)</f>
        <v>0</v>
      </c>
      <c r="F186" s="68">
        <f>IFERROR(VLOOKUP(D186,'Adaptive Junior Events'!$B$1:$J$39,3,FALSE),0)</f>
        <v>0</v>
      </c>
      <c r="G186" s="68">
        <f ca="1">IF('Adaptive Junior Events'!$J$1&lt;=TODAY(),E186+F186,(E186+F186)*0.9)</f>
        <v>0</v>
      </c>
      <c r="H186" s="69"/>
      <c r="I186" s="70">
        <f>IFERROR(VLOOKUP(C186,'Adaptive Junior Events'!$B$1:$J$39,4,FALSE),0)</f>
        <v>0</v>
      </c>
      <c r="J186" s="68" t="str">
        <f t="shared" si="4"/>
        <v>0</v>
      </c>
      <c r="K186" s="70">
        <f>IFERROR(VLOOKUP(D186,'Adaptive Junior Events'!$B$1:$J$39,4,FALSE),0)</f>
        <v>0</v>
      </c>
      <c r="L186" s="68" t="str">
        <f t="shared" si="5"/>
        <v>0</v>
      </c>
    </row>
    <row r="187" spans="1:12" s="2" customFormat="1" x14ac:dyDescent="0.3">
      <c r="A187" s="6"/>
      <c r="B187" s="6"/>
      <c r="C187" s="6"/>
      <c r="D187" s="6"/>
      <c r="E187" s="68">
        <f>IFERROR(VLOOKUP(C187,'Adaptive Junior Events'!$B$1:$J$39,3,FALSE),0)</f>
        <v>0</v>
      </c>
      <c r="F187" s="68">
        <f>IFERROR(VLOOKUP(D187,'Adaptive Junior Events'!$B$1:$J$39,3,FALSE),0)</f>
        <v>0</v>
      </c>
      <c r="G187" s="68">
        <f ca="1">IF('Adaptive Junior Events'!$J$1&lt;=TODAY(),E187+F187,(E187+F187)*0.9)</f>
        <v>0</v>
      </c>
      <c r="H187" s="69"/>
      <c r="I187" s="70">
        <f>IFERROR(VLOOKUP(C187,'Adaptive Junior Events'!$B$1:$J$39,4,FALSE),0)</f>
        <v>0</v>
      </c>
      <c r="J187" s="68" t="str">
        <f t="shared" si="4"/>
        <v>0</v>
      </c>
      <c r="K187" s="70">
        <f>IFERROR(VLOOKUP(D187,'Adaptive Junior Events'!$B$1:$J$39,4,FALSE),0)</f>
        <v>0</v>
      </c>
      <c r="L187" s="68" t="str">
        <f t="shared" si="5"/>
        <v>0</v>
      </c>
    </row>
    <row r="188" spans="1:12" s="2" customFormat="1" x14ac:dyDescent="0.3">
      <c r="A188" s="6"/>
      <c r="B188" s="6"/>
      <c r="C188" s="6"/>
      <c r="D188" s="6"/>
      <c r="E188" s="68">
        <f>IFERROR(VLOOKUP(C188,'Adaptive Junior Events'!$B$1:$J$39,3,FALSE),0)</f>
        <v>0</v>
      </c>
      <c r="F188" s="68">
        <f>IFERROR(VLOOKUP(D188,'Adaptive Junior Events'!$B$1:$J$39,3,FALSE),0)</f>
        <v>0</v>
      </c>
      <c r="G188" s="68">
        <f ca="1">IF('Adaptive Junior Events'!$J$1&lt;=TODAY(),E188+F188,(E188+F188)*0.9)</f>
        <v>0</v>
      </c>
      <c r="H188" s="69"/>
      <c r="I188" s="70">
        <f>IFERROR(VLOOKUP(C188,'Adaptive Junior Events'!$B$1:$J$39,4,FALSE),0)</f>
        <v>0</v>
      </c>
      <c r="J188" s="68" t="str">
        <f t="shared" si="4"/>
        <v>0</v>
      </c>
      <c r="K188" s="70">
        <f>IFERROR(VLOOKUP(D188,'Adaptive Junior Events'!$B$1:$J$39,4,FALSE),0)</f>
        <v>0</v>
      </c>
      <c r="L188" s="68" t="str">
        <f t="shared" si="5"/>
        <v>0</v>
      </c>
    </row>
    <row r="189" spans="1:12" s="2" customFormat="1" x14ac:dyDescent="0.3">
      <c r="A189" s="6"/>
      <c r="B189" s="6"/>
      <c r="C189" s="6"/>
      <c r="D189" s="6"/>
      <c r="E189" s="68">
        <f>IFERROR(VLOOKUP(C189,'Adaptive Junior Events'!$B$1:$J$39,3,FALSE),0)</f>
        <v>0</v>
      </c>
      <c r="F189" s="68">
        <f>IFERROR(VLOOKUP(D189,'Adaptive Junior Events'!$B$1:$J$39,3,FALSE),0)</f>
        <v>0</v>
      </c>
      <c r="G189" s="68">
        <f ca="1">IF('Adaptive Junior Events'!$J$1&lt;=TODAY(),E189+F189,(E189+F189)*0.9)</f>
        <v>0</v>
      </c>
      <c r="H189" s="69"/>
      <c r="I189" s="70">
        <f>IFERROR(VLOOKUP(C189,'Adaptive Junior Events'!$B$1:$J$39,4,FALSE),0)</f>
        <v>0</v>
      </c>
      <c r="J189" s="68" t="str">
        <f t="shared" si="4"/>
        <v>0</v>
      </c>
      <c r="K189" s="70">
        <f>IFERROR(VLOOKUP(D189,'Adaptive Junior Events'!$B$1:$J$39,4,FALSE),0)</f>
        <v>0</v>
      </c>
      <c r="L189" s="68" t="str">
        <f t="shared" si="5"/>
        <v>0</v>
      </c>
    </row>
    <row r="190" spans="1:12" s="2" customFormat="1" x14ac:dyDescent="0.3">
      <c r="A190" s="6"/>
      <c r="B190" s="6"/>
      <c r="C190" s="6"/>
      <c r="D190" s="6"/>
      <c r="E190" s="68">
        <f>IFERROR(VLOOKUP(C190,'Adaptive Junior Events'!$B$1:$J$39,3,FALSE),0)</f>
        <v>0</v>
      </c>
      <c r="F190" s="68">
        <f>IFERROR(VLOOKUP(D190,'Adaptive Junior Events'!$B$1:$J$39,3,FALSE),0)</f>
        <v>0</v>
      </c>
      <c r="G190" s="68">
        <f ca="1">IF('Adaptive Junior Events'!$J$1&lt;=TODAY(),E190+F190,(E190+F190)*0.9)</f>
        <v>0</v>
      </c>
      <c r="H190" s="69"/>
      <c r="I190" s="70">
        <f>IFERROR(VLOOKUP(C190,'Adaptive Junior Events'!$B$1:$J$39,4,FALSE),0)</f>
        <v>0</v>
      </c>
      <c r="J190" s="68" t="str">
        <f t="shared" si="4"/>
        <v>0</v>
      </c>
      <c r="K190" s="70">
        <f>IFERROR(VLOOKUP(D190,'Adaptive Junior Events'!$B$1:$J$39,4,FALSE),0)</f>
        <v>0</v>
      </c>
      <c r="L190" s="68" t="str">
        <f t="shared" si="5"/>
        <v>0</v>
      </c>
    </row>
    <row r="191" spans="1:12" s="2" customFormat="1" x14ac:dyDescent="0.3">
      <c r="A191" s="6"/>
      <c r="B191" s="6"/>
      <c r="C191" s="6"/>
      <c r="D191" s="6"/>
      <c r="E191" s="68">
        <f>IFERROR(VLOOKUP(C191,'Adaptive Junior Events'!$B$1:$J$39,3,FALSE),0)</f>
        <v>0</v>
      </c>
      <c r="F191" s="68">
        <f>IFERROR(VLOOKUP(D191,'Adaptive Junior Events'!$B$1:$J$39,3,FALSE),0)</f>
        <v>0</v>
      </c>
      <c r="G191" s="68">
        <f ca="1">IF('Adaptive Junior Events'!$J$1&lt;=TODAY(),E191+F191,(E191+F191)*0.9)</f>
        <v>0</v>
      </c>
      <c r="H191" s="69"/>
      <c r="I191" s="70">
        <f>IFERROR(VLOOKUP(C191,'Adaptive Junior Events'!$B$1:$J$39,4,FALSE),0)</f>
        <v>0</v>
      </c>
      <c r="J191" s="68" t="str">
        <f t="shared" si="4"/>
        <v>0</v>
      </c>
      <c r="K191" s="70">
        <f>IFERROR(VLOOKUP(D191,'Adaptive Junior Events'!$B$1:$J$39,4,FALSE),0)</f>
        <v>0</v>
      </c>
      <c r="L191" s="68" t="str">
        <f t="shared" si="5"/>
        <v>0</v>
      </c>
    </row>
    <row r="192" spans="1:12" s="2" customFormat="1" x14ac:dyDescent="0.3">
      <c r="A192" s="6"/>
      <c r="B192" s="6"/>
      <c r="C192" s="6"/>
      <c r="D192" s="6"/>
      <c r="E192" s="68">
        <f>IFERROR(VLOOKUP(C192,'Adaptive Junior Events'!$B$1:$J$39,3,FALSE),0)</f>
        <v>0</v>
      </c>
      <c r="F192" s="68">
        <f>IFERROR(VLOOKUP(D192,'Adaptive Junior Events'!$B$1:$J$39,3,FALSE),0)</f>
        <v>0</v>
      </c>
      <c r="G192" s="68">
        <f ca="1">IF('Adaptive Junior Events'!$J$1&lt;=TODAY(),E192+F192,(E192+F192)*0.9)</f>
        <v>0</v>
      </c>
      <c r="H192" s="69"/>
      <c r="I192" s="70">
        <f>IFERROR(VLOOKUP(C192,'Adaptive Junior Events'!$B$1:$J$39,4,FALSE),0)</f>
        <v>0</v>
      </c>
      <c r="J192" s="68" t="str">
        <f t="shared" si="4"/>
        <v>0</v>
      </c>
      <c r="K192" s="70">
        <f>IFERROR(VLOOKUP(D192,'Adaptive Junior Events'!$B$1:$J$39,4,FALSE),0)</f>
        <v>0</v>
      </c>
      <c r="L192" s="68" t="str">
        <f t="shared" si="5"/>
        <v>0</v>
      </c>
    </row>
    <row r="193" spans="1:12" s="2" customFormat="1" x14ac:dyDescent="0.3">
      <c r="A193" s="6"/>
      <c r="B193" s="6"/>
      <c r="C193" s="6"/>
      <c r="D193" s="6"/>
      <c r="E193" s="68">
        <f>IFERROR(VLOOKUP(C193,'Adaptive Junior Events'!$B$1:$J$39,3,FALSE),0)</f>
        <v>0</v>
      </c>
      <c r="F193" s="68">
        <f>IFERROR(VLOOKUP(D193,'Adaptive Junior Events'!$B$1:$J$39,3,FALSE),0)</f>
        <v>0</v>
      </c>
      <c r="G193" s="68">
        <f ca="1">IF('Adaptive Junior Events'!$J$1&lt;=TODAY(),E193+F193,(E193+F193)*0.9)</f>
        <v>0</v>
      </c>
      <c r="H193" s="69"/>
      <c r="I193" s="70">
        <f>IFERROR(VLOOKUP(C193,'Adaptive Junior Events'!$B$1:$J$39,4,FALSE),0)</f>
        <v>0</v>
      </c>
      <c r="J193" s="68" t="str">
        <f t="shared" si="4"/>
        <v>0</v>
      </c>
      <c r="K193" s="70">
        <f>IFERROR(VLOOKUP(D193,'Adaptive Junior Events'!$B$1:$J$39,4,FALSE),0)</f>
        <v>0</v>
      </c>
      <c r="L193" s="68" t="str">
        <f t="shared" si="5"/>
        <v>0</v>
      </c>
    </row>
    <row r="194" spans="1:12" s="2" customFormat="1" x14ac:dyDescent="0.3">
      <c r="A194" s="6"/>
      <c r="B194" s="6"/>
      <c r="C194" s="6"/>
      <c r="D194" s="6"/>
      <c r="E194" s="68">
        <f>IFERROR(VLOOKUP(C194,'Adaptive Junior Events'!$B$1:$J$39,3,FALSE),0)</f>
        <v>0</v>
      </c>
      <c r="F194" s="68">
        <f>IFERROR(VLOOKUP(D194,'Adaptive Junior Events'!$B$1:$J$39,3,FALSE),0)</f>
        <v>0</v>
      </c>
      <c r="G194" s="68">
        <f ca="1">IF('Adaptive Junior Events'!$J$1&lt;=TODAY(),E194+F194,(E194+F194)*0.9)</f>
        <v>0</v>
      </c>
      <c r="H194" s="69"/>
      <c r="I194" s="70">
        <f>IFERROR(VLOOKUP(C194,'Adaptive Junior Events'!$B$1:$J$39,4,FALSE),0)</f>
        <v>0</v>
      </c>
      <c r="J194" s="68" t="str">
        <f t="shared" si="4"/>
        <v>0</v>
      </c>
      <c r="K194" s="70">
        <f>IFERROR(VLOOKUP(D194,'Adaptive Junior Events'!$B$1:$J$39,4,FALSE),0)</f>
        <v>0</v>
      </c>
      <c r="L194" s="68" t="str">
        <f t="shared" si="5"/>
        <v>0</v>
      </c>
    </row>
    <row r="195" spans="1:12" s="2" customFormat="1" x14ac:dyDescent="0.3">
      <c r="A195" s="6"/>
      <c r="B195" s="6"/>
      <c r="C195" s="6"/>
      <c r="D195" s="6"/>
      <c r="E195" s="68">
        <f>IFERROR(VLOOKUP(C195,'Adaptive Junior Events'!$B$1:$J$39,3,FALSE),0)</f>
        <v>0</v>
      </c>
      <c r="F195" s="68">
        <f>IFERROR(VLOOKUP(D195,'Adaptive Junior Events'!$B$1:$J$39,3,FALSE),0)</f>
        <v>0</v>
      </c>
      <c r="G195" s="68">
        <f ca="1">IF('Adaptive Junior Events'!$J$1&lt;=TODAY(),E195+F195,(E195+F195)*0.9)</f>
        <v>0</v>
      </c>
      <c r="H195" s="69"/>
      <c r="I195" s="70">
        <f>IFERROR(VLOOKUP(C195,'Adaptive Junior Events'!$B$1:$J$39,4,FALSE),0)</f>
        <v>0</v>
      </c>
      <c r="J195" s="68" t="str">
        <f t="shared" si="4"/>
        <v>0</v>
      </c>
      <c r="K195" s="70">
        <f>IFERROR(VLOOKUP(D195,'Adaptive Junior Events'!$B$1:$J$39,4,FALSE),0)</f>
        <v>0</v>
      </c>
      <c r="L195" s="68" t="str">
        <f t="shared" si="5"/>
        <v>0</v>
      </c>
    </row>
    <row r="196" spans="1:12" s="2" customFormat="1" x14ac:dyDescent="0.3">
      <c r="A196" s="6"/>
      <c r="B196" s="6"/>
      <c r="C196" s="6"/>
      <c r="D196" s="6"/>
      <c r="E196" s="68">
        <f>IFERROR(VLOOKUP(C196,'Adaptive Junior Events'!$B$1:$J$39,3,FALSE),0)</f>
        <v>0</v>
      </c>
      <c r="F196" s="68">
        <f>IFERROR(VLOOKUP(D196,'Adaptive Junior Events'!$B$1:$J$39,3,FALSE),0)</f>
        <v>0</v>
      </c>
      <c r="G196" s="68">
        <f ca="1">IF('Adaptive Junior Events'!$J$1&lt;=TODAY(),E196+F196,(E196+F196)*0.9)</f>
        <v>0</v>
      </c>
      <c r="H196" s="69"/>
      <c r="I196" s="70">
        <f>IFERROR(VLOOKUP(C196,'Adaptive Junior Events'!$B$1:$J$39,4,FALSE),0)</f>
        <v>0</v>
      </c>
      <c r="J196" s="68" t="str">
        <f t="shared" si="4"/>
        <v>0</v>
      </c>
      <c r="K196" s="70">
        <f>IFERROR(VLOOKUP(D196,'Adaptive Junior Events'!$B$1:$J$39,4,FALSE),0)</f>
        <v>0</v>
      </c>
      <c r="L196" s="68" t="str">
        <f t="shared" si="5"/>
        <v>0</v>
      </c>
    </row>
    <row r="197" spans="1:12" s="2" customFormat="1" x14ac:dyDescent="0.3">
      <c r="A197" s="6"/>
      <c r="B197" s="6"/>
      <c r="C197" s="6"/>
      <c r="D197" s="6"/>
      <c r="E197" s="68">
        <f>IFERROR(VLOOKUP(C197,'Adaptive Junior Events'!$B$1:$J$39,3,FALSE),0)</f>
        <v>0</v>
      </c>
      <c r="F197" s="68">
        <f>IFERROR(VLOOKUP(D197,'Adaptive Junior Events'!$B$1:$J$39,3,FALSE),0)</f>
        <v>0</v>
      </c>
      <c r="G197" s="68">
        <f ca="1">IF('Adaptive Junior Events'!$J$1&lt;=TODAY(),E197+F197,(E197+F197)*0.9)</f>
        <v>0</v>
      </c>
      <c r="H197" s="69"/>
      <c r="I197" s="70">
        <f>IFERROR(VLOOKUP(C197,'Adaptive Junior Events'!$B$1:$J$39,4,FALSE),0)</f>
        <v>0</v>
      </c>
      <c r="J197" s="68" t="str">
        <f t="shared" si="4"/>
        <v>0</v>
      </c>
      <c r="K197" s="70">
        <f>IFERROR(VLOOKUP(D197,'Adaptive Junior Events'!$B$1:$J$39,4,FALSE),0)</f>
        <v>0</v>
      </c>
      <c r="L197" s="68" t="str">
        <f t="shared" si="5"/>
        <v>0</v>
      </c>
    </row>
    <row r="198" spans="1:12" s="2" customFormat="1" x14ac:dyDescent="0.3">
      <c r="A198" s="6"/>
      <c r="B198" s="6"/>
      <c r="C198" s="6"/>
      <c r="D198" s="6"/>
      <c r="E198" s="68">
        <f>IFERROR(VLOOKUP(C198,'Adaptive Junior Events'!$B$1:$J$39,3,FALSE),0)</f>
        <v>0</v>
      </c>
      <c r="F198" s="68">
        <f>IFERROR(VLOOKUP(D198,'Adaptive Junior Events'!$B$1:$J$39,3,FALSE),0)</f>
        <v>0</v>
      </c>
      <c r="G198" s="68">
        <f ca="1">IF('Adaptive Junior Events'!$J$1&lt;=TODAY(),E198+F198,(E198+F198)*0.9)</f>
        <v>0</v>
      </c>
      <c r="H198" s="69"/>
      <c r="I198" s="70">
        <f>IFERROR(VLOOKUP(C198,'Adaptive Junior Events'!$B$1:$J$39,4,FALSE),0)</f>
        <v>0</v>
      </c>
      <c r="J198" s="68" t="str">
        <f t="shared" ref="J198:J201" si="6">LEFT(I198,3)</f>
        <v>0</v>
      </c>
      <c r="K198" s="70">
        <f>IFERROR(VLOOKUP(D198,'Adaptive Junior Events'!$B$1:$J$39,4,FALSE),0)</f>
        <v>0</v>
      </c>
      <c r="L198" s="68" t="str">
        <f t="shared" ref="L198:L201" si="7">LEFT(K198,3)</f>
        <v>0</v>
      </c>
    </row>
    <row r="199" spans="1:12" s="2" customFormat="1" x14ac:dyDescent="0.3">
      <c r="A199" s="6"/>
      <c r="B199" s="6"/>
      <c r="C199" s="6"/>
      <c r="D199" s="6"/>
      <c r="E199" s="68">
        <f>IFERROR(VLOOKUP(C199,'Adaptive Junior Events'!$B$1:$J$39,3,FALSE),0)</f>
        <v>0</v>
      </c>
      <c r="F199" s="68">
        <f>IFERROR(VLOOKUP(D199,'Adaptive Junior Events'!$B$1:$J$39,3,FALSE),0)</f>
        <v>0</v>
      </c>
      <c r="G199" s="68">
        <f ca="1">IF('Adaptive Junior Events'!$J$1&lt;=TODAY(),E199+F199,(E199+F199)*0.9)</f>
        <v>0</v>
      </c>
      <c r="H199" s="69"/>
      <c r="I199" s="70">
        <f>IFERROR(VLOOKUP(C199,'Adaptive Junior Events'!$B$1:$J$39,4,FALSE),0)</f>
        <v>0</v>
      </c>
      <c r="J199" s="68" t="str">
        <f t="shared" si="6"/>
        <v>0</v>
      </c>
      <c r="K199" s="70">
        <f>IFERROR(VLOOKUP(D199,'Adaptive Junior Events'!$B$1:$J$39,4,FALSE),0)</f>
        <v>0</v>
      </c>
      <c r="L199" s="68" t="str">
        <f t="shared" si="7"/>
        <v>0</v>
      </c>
    </row>
    <row r="200" spans="1:12" s="2" customFormat="1" x14ac:dyDescent="0.3">
      <c r="A200" s="6"/>
      <c r="B200" s="6"/>
      <c r="C200" s="6"/>
      <c r="D200" s="6"/>
      <c r="E200" s="68">
        <f>IFERROR(VLOOKUP(C200,'Adaptive Junior Events'!$B$1:$J$39,3,FALSE),0)</f>
        <v>0</v>
      </c>
      <c r="F200" s="68">
        <f>IFERROR(VLOOKUP(D200,'Adaptive Junior Events'!$B$1:$J$39,3,FALSE),0)</f>
        <v>0</v>
      </c>
      <c r="G200" s="68">
        <f ca="1">IF('Adaptive Junior Events'!$J$1&lt;=TODAY(),E200+F200,(E200+F200)*0.9)</f>
        <v>0</v>
      </c>
      <c r="H200" s="69"/>
      <c r="I200" s="70">
        <f>IFERROR(VLOOKUP(C200,'Adaptive Junior Events'!$B$1:$J$39,4,FALSE),0)</f>
        <v>0</v>
      </c>
      <c r="J200" s="68" t="str">
        <f t="shared" si="6"/>
        <v>0</v>
      </c>
      <c r="K200" s="70">
        <f>IFERROR(VLOOKUP(D200,'Adaptive Junior Events'!$B$1:$J$39,4,FALSE),0)</f>
        <v>0</v>
      </c>
      <c r="L200" s="68" t="str">
        <f t="shared" si="7"/>
        <v>0</v>
      </c>
    </row>
    <row r="201" spans="1:12" s="2" customFormat="1" x14ac:dyDescent="0.3">
      <c r="A201" s="6"/>
      <c r="B201" s="6"/>
      <c r="C201" s="6"/>
      <c r="D201" s="6"/>
      <c r="E201" s="68">
        <f>IFERROR(VLOOKUP(C201,'Adaptive Junior Events'!$B$1:$J$39,3,FALSE),0)</f>
        <v>0</v>
      </c>
      <c r="F201" s="68">
        <f>IFERROR(VLOOKUP(D201,'Adaptive Junior Events'!$B$1:$J$39,3,FALSE),0)</f>
        <v>0</v>
      </c>
      <c r="G201" s="68">
        <f ca="1">IF('Adaptive Junior Events'!$J$1&lt;=TODAY(),E201+F201,(E201+F201)*0.9)</f>
        <v>0</v>
      </c>
      <c r="H201" s="69"/>
      <c r="I201" s="70">
        <f>IFERROR(VLOOKUP(C201,'Adaptive Junior Events'!$B$1:$J$39,4,FALSE),0)</f>
        <v>0</v>
      </c>
      <c r="J201" s="68" t="str">
        <f t="shared" si="6"/>
        <v>0</v>
      </c>
      <c r="K201" s="70">
        <f>IFERROR(VLOOKUP(D201,'Adaptive Junior Events'!$B$1:$J$39,4,FALSE),0)</f>
        <v>0</v>
      </c>
      <c r="L201" s="68" t="str">
        <f t="shared" si="7"/>
        <v>0</v>
      </c>
    </row>
  </sheetData>
  <sheetProtection algorithmName="SHA-512" hashValue="lotya5jyaoBETEbtCVcHpWiw6LChSFk/SzIO9NKlGYPX+TAuqi10s2hjwH+eB2xMpT4Fhyj+84awO+UXl9ed2g==" saltValue="g8JT+937QsMUtpRGV0i+/Q==" spinCount="100000" sheet="1" objects="1" scenarios="1" selectLockedCells="1"/>
  <mergeCells count="12">
    <mergeCell ref="N4:N5"/>
    <mergeCell ref="N8:N9"/>
    <mergeCell ref="N12:N13"/>
    <mergeCell ref="I1:I2"/>
    <mergeCell ref="J1:J2"/>
    <mergeCell ref="K1:K2"/>
    <mergeCell ref="L1:L2"/>
    <mergeCell ref="A1:A2"/>
    <mergeCell ref="B1:B2"/>
    <mergeCell ref="E1:E2"/>
    <mergeCell ref="F1:F2"/>
    <mergeCell ref="G1:G2"/>
  </mergeCells>
  <conditionalFormatting sqref="A5:B201">
    <cfRule type="expression" dxfId="3" priority="4">
      <formula>AND(#REF!&lt;&gt;"",A5="")</formula>
    </cfRule>
    <cfRule type="expression" dxfId="2" priority="5">
      <formula>AND($C5&lt;&gt;"",A5="")</formula>
    </cfRule>
    <cfRule type="expression" dxfId="1" priority="6">
      <formula>AND($D5&lt;&gt;"",A5="")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4028376-A2D9-4CDF-BFD1-2DB7AF7141F0}">
          <x14:formula1>
            <xm:f>'Adaptive Junior Events'!$B$1:$B$39</xm:f>
          </x14:formula1>
          <xm:sqref>C5:C201 D5:D7 D9:D201 D8 C3:D4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7FB-EE7F-466F-B04F-CD45537B62EF}">
  <dimension ref="A1:J39"/>
  <sheetViews>
    <sheetView workbookViewId="0">
      <selection activeCell="F44" sqref="F44"/>
    </sheetView>
  </sheetViews>
  <sheetFormatPr defaultRowHeight="14.4" x14ac:dyDescent="0.3"/>
  <cols>
    <col min="10" max="10" width="11.6640625" bestFit="1" customWidth="1"/>
  </cols>
  <sheetData>
    <row r="1" spans="1:10" ht="46.8" x14ac:dyDescent="0.3">
      <c r="A1" s="26">
        <v>148</v>
      </c>
      <c r="B1" s="33" t="s">
        <v>163</v>
      </c>
      <c r="C1" s="28" t="s">
        <v>164</v>
      </c>
      <c r="D1" s="29">
        <v>7.5</v>
      </c>
      <c r="E1" s="30" t="str">
        <f t="shared" ref="E1:E14" si="0">CONCATENATE(A1," ",B1," ",C1," (",TEXT(D1,"£0.00"),")")</f>
        <v>148 Open IAR1 4min  4 min (£7.50)</v>
      </c>
      <c r="F1" s="30" t="str">
        <f>IF([1]EntryForm!$B$8&gt;'Individual Events'!$J$4,"",CONCATENATE(TEXT(I1,"£0.00")," for entries made after ", TEXT('Individual Events'!$J$4,"dd/mm/yyyy")))</f>
        <v>£7.50 for entries made after 14/10/2022</v>
      </c>
      <c r="G1" s="30">
        <f t="shared" ref="G1:G14" si="1">D1</f>
        <v>7.5</v>
      </c>
      <c r="H1" s="29">
        <v>6.75</v>
      </c>
      <c r="I1" s="29">
        <v>7.5</v>
      </c>
      <c r="J1" s="41">
        <v>44864</v>
      </c>
    </row>
    <row r="2" spans="1:10" ht="46.8" x14ac:dyDescent="0.3">
      <c r="A2" s="26">
        <v>149</v>
      </c>
      <c r="B2" s="33" t="s">
        <v>165</v>
      </c>
      <c r="C2" s="28" t="s">
        <v>166</v>
      </c>
      <c r="D2" s="29">
        <v>7.5</v>
      </c>
      <c r="E2" s="30" t="str">
        <f t="shared" si="0"/>
        <v>149 Open IAR2 4min  4min (£7.50)</v>
      </c>
      <c r="F2" s="30" t="str">
        <f>IF([1]EntryForm!$B$8&gt;'Individual Events'!$J$4,"",CONCATENATE(TEXT(I2,"£0.00")," for entries made after ", TEXT('Individual Events'!$J$4,"dd/mm/yyyy")))</f>
        <v>£7.50 for entries made after 14/10/2022</v>
      </c>
      <c r="G2" s="30">
        <f t="shared" si="1"/>
        <v>7.5</v>
      </c>
      <c r="H2" s="29">
        <v>6.75</v>
      </c>
      <c r="I2" s="29">
        <v>7.5</v>
      </c>
      <c r="J2" s="29"/>
    </row>
    <row r="3" spans="1:10" ht="46.8" x14ac:dyDescent="0.3">
      <c r="A3" s="26">
        <v>150</v>
      </c>
      <c r="B3" s="33" t="s">
        <v>167</v>
      </c>
      <c r="C3" s="28" t="s">
        <v>166</v>
      </c>
      <c r="D3" s="29">
        <v>7.5</v>
      </c>
      <c r="E3" s="30" t="str">
        <f t="shared" si="0"/>
        <v>150 Open IAR3 4min  4min (£7.50)</v>
      </c>
      <c r="F3" s="30" t="str">
        <f>IF([1]EntryForm!$B$8&gt;'Individual Events'!$J$4,"",CONCATENATE(TEXT(I3,"£0.00")," for entries made after ", TEXT('Individual Events'!$J$4,"dd/mm/yyyy")))</f>
        <v>£7.50 for entries made after 14/10/2022</v>
      </c>
      <c r="G3" s="30">
        <f t="shared" si="1"/>
        <v>7.5</v>
      </c>
      <c r="H3" s="29">
        <v>6.75</v>
      </c>
      <c r="I3" s="29">
        <v>7.5</v>
      </c>
      <c r="J3" s="29"/>
    </row>
    <row r="4" spans="1:10" ht="46.8" x14ac:dyDescent="0.3">
      <c r="A4" s="26">
        <v>151</v>
      </c>
      <c r="B4" s="33" t="s">
        <v>168</v>
      </c>
      <c r="C4" s="28" t="s">
        <v>166</v>
      </c>
      <c r="D4" s="29">
        <v>7.5</v>
      </c>
      <c r="E4" s="30" t="str">
        <f t="shared" si="0"/>
        <v>151 Open IAR4 4min  4min (£7.50)</v>
      </c>
      <c r="F4" s="30" t="str">
        <f>IF([1]EntryForm!$B$8&gt;'Individual Events'!$J$4,"",CONCATENATE(TEXT(I4,"£0.00")," for entries made after ", TEXT('Individual Events'!$J$4,"dd/mm/yyyy")))</f>
        <v>£7.50 for entries made after 14/10/2022</v>
      </c>
      <c r="G4" s="30">
        <f t="shared" si="1"/>
        <v>7.5</v>
      </c>
      <c r="H4" s="29">
        <v>6.75</v>
      </c>
      <c r="I4" s="29">
        <v>7.5</v>
      </c>
      <c r="J4" s="29"/>
    </row>
    <row r="5" spans="1:10" ht="46.8" x14ac:dyDescent="0.3">
      <c r="A5" s="26">
        <v>152</v>
      </c>
      <c r="B5" s="33" t="s">
        <v>169</v>
      </c>
      <c r="C5" s="28" t="s">
        <v>166</v>
      </c>
      <c r="D5" s="29">
        <v>7.5</v>
      </c>
      <c r="E5" s="30" t="str">
        <f t="shared" si="0"/>
        <v>152 Open IAR5 4min  4min (£7.50)</v>
      </c>
      <c r="F5" s="30" t="str">
        <f>IF([1]EntryForm!$B$8&gt;'Individual Events'!$J$4,"",CONCATENATE(TEXT(I5,"£0.00")," for entries made after ", TEXT('Individual Events'!$J$4,"dd/mm/yyyy")))</f>
        <v>£7.50 for entries made after 14/10/2022</v>
      </c>
      <c r="G5" s="30">
        <f t="shared" si="1"/>
        <v>7.5</v>
      </c>
      <c r="H5" s="29">
        <v>6.75</v>
      </c>
      <c r="I5" s="29">
        <v>7.5</v>
      </c>
      <c r="J5" s="29"/>
    </row>
    <row r="6" spans="1:10" ht="46.8" x14ac:dyDescent="0.3">
      <c r="A6" s="26">
        <v>153</v>
      </c>
      <c r="B6" s="33" t="s">
        <v>170</v>
      </c>
      <c r="C6" s="28" t="s">
        <v>166</v>
      </c>
      <c r="D6" s="29">
        <v>7.5</v>
      </c>
      <c r="E6" s="30" t="str">
        <f t="shared" si="0"/>
        <v>153 Open IAR6 4min  4min (£7.50)</v>
      </c>
      <c r="F6" s="30" t="str">
        <f>IF([1]EntryForm!$B$8&gt;'Individual Events'!$J$4,"",CONCATENATE(TEXT(I6,"£0.00")," for entries made after ", TEXT('Individual Events'!$J$4,"dd/mm/yyyy")))</f>
        <v>£7.50 for entries made after 14/10/2022</v>
      </c>
      <c r="G6" s="30">
        <f t="shared" si="1"/>
        <v>7.5</v>
      </c>
      <c r="H6" s="29">
        <v>6.75</v>
      </c>
      <c r="I6" s="29">
        <v>7.5</v>
      </c>
      <c r="J6" s="29"/>
    </row>
    <row r="7" spans="1:10" ht="46.8" x14ac:dyDescent="0.3">
      <c r="A7" s="26">
        <v>154</v>
      </c>
      <c r="B7" s="33" t="s">
        <v>159</v>
      </c>
      <c r="C7" s="28" t="s">
        <v>49</v>
      </c>
      <c r="D7" s="29">
        <v>12.5</v>
      </c>
      <c r="E7" s="30" t="str">
        <f t="shared" si="0"/>
        <v>154 Open PR1 2km  2000m (£12.50)</v>
      </c>
      <c r="F7" s="30" t="str">
        <f>IF([1]EntryForm!$B$8&gt;'Individual Events'!$J$4,"",CONCATENATE(TEXT(I7,"£0.00")," for entries made after ", TEXT('Individual Events'!$J$4,"dd/mm/yyyy")))</f>
        <v>£12.50 for entries made after 14/10/2022</v>
      </c>
      <c r="G7" s="30">
        <f t="shared" si="1"/>
        <v>12.5</v>
      </c>
      <c r="H7" s="29">
        <v>11.25</v>
      </c>
      <c r="I7" s="29">
        <v>12.5</v>
      </c>
      <c r="J7" s="29"/>
    </row>
    <row r="8" spans="1:10" ht="46.8" x14ac:dyDescent="0.3">
      <c r="A8" s="26">
        <v>155</v>
      </c>
      <c r="B8" s="33" t="s">
        <v>171</v>
      </c>
      <c r="C8" s="28" t="s">
        <v>49</v>
      </c>
      <c r="D8" s="29">
        <v>12.5</v>
      </c>
      <c r="E8" s="30" t="str">
        <f t="shared" si="0"/>
        <v>155 Open PR2 2km  2000m (£12.50)</v>
      </c>
      <c r="F8" s="30" t="str">
        <f>IF([1]EntryForm!$B$8&gt;'Individual Events'!$J$4,"",CONCATENATE(TEXT(I8,"£0.00")," for entries made after ", TEXT('Individual Events'!$J$4,"dd/mm/yyyy")))</f>
        <v>£12.50 for entries made after 14/10/2022</v>
      </c>
      <c r="G8" s="30">
        <f t="shared" si="1"/>
        <v>12.5</v>
      </c>
      <c r="H8" s="29">
        <v>11.25</v>
      </c>
      <c r="I8" s="29">
        <v>12.5</v>
      </c>
      <c r="J8" s="29"/>
    </row>
    <row r="9" spans="1:10" ht="46.8" x14ac:dyDescent="0.3">
      <c r="A9" s="26">
        <v>156</v>
      </c>
      <c r="B9" s="33" t="s">
        <v>172</v>
      </c>
      <c r="C9" s="28" t="s">
        <v>49</v>
      </c>
      <c r="D9" s="29">
        <v>12.5</v>
      </c>
      <c r="E9" s="30" t="str">
        <f t="shared" si="0"/>
        <v>156 Open PR3 2km  2000m (£12.50)</v>
      </c>
      <c r="F9" s="30" t="str">
        <f>IF([1]EntryForm!$B$8&gt;'Individual Events'!$J$4,"",CONCATENATE(TEXT(I9,"£0.00")," for entries made after ", TEXT('Individual Events'!$J$4,"dd/mm/yyyy")))</f>
        <v>£12.50 for entries made after 14/10/2022</v>
      </c>
      <c r="G9" s="30">
        <f t="shared" si="1"/>
        <v>12.5</v>
      </c>
      <c r="H9" s="29">
        <v>11.25</v>
      </c>
      <c r="I9" s="29">
        <v>12.5</v>
      </c>
      <c r="J9" s="29"/>
    </row>
    <row r="10" spans="1:10" ht="46.8" x14ac:dyDescent="0.3">
      <c r="A10" s="26">
        <v>157</v>
      </c>
      <c r="B10" s="33" t="s">
        <v>173</v>
      </c>
      <c r="C10" s="28" t="s">
        <v>49</v>
      </c>
      <c r="D10" s="29">
        <v>12.5</v>
      </c>
      <c r="E10" s="30" t="str">
        <f t="shared" si="0"/>
        <v>157 Open PR3-II 2km  2000m (£12.50)</v>
      </c>
      <c r="F10" s="30" t="str">
        <f>IF([1]EntryForm!$B$8&gt;'Individual Events'!$J$4,"",CONCATENATE(TEXT(I10,"£0.00")," for entries made after ", TEXT('Individual Events'!$J$4,"dd/mm/yyyy")))</f>
        <v>£12.50 for entries made after 14/10/2022</v>
      </c>
      <c r="G10" s="30">
        <f t="shared" si="1"/>
        <v>12.5</v>
      </c>
      <c r="H10" s="29">
        <v>11.25</v>
      </c>
      <c r="I10" s="29">
        <v>12.5</v>
      </c>
      <c r="J10" s="29"/>
    </row>
    <row r="11" spans="1:10" ht="15.6" x14ac:dyDescent="0.3">
      <c r="A11" s="26">
        <v>158</v>
      </c>
      <c r="B11" s="27" t="s">
        <v>160</v>
      </c>
      <c r="C11" s="34" t="s">
        <v>51</v>
      </c>
      <c r="D11" s="29">
        <v>7.5</v>
      </c>
      <c r="E11" s="30" t="str">
        <f t="shared" si="0"/>
        <v>158 Open PR1 500m 500m (£7.50)</v>
      </c>
      <c r="F11" s="30" t="str">
        <f>IF([1]EntryForm!$B$8&gt;'Individual Events'!$J$4,"",CONCATENATE(TEXT(I11,"£0.00")," for entries made after ", TEXT('Individual Events'!$J$4,"dd/mm/yyyy")))</f>
        <v>£7.50 for entries made after 14/10/2022</v>
      </c>
      <c r="G11" s="30">
        <f t="shared" si="1"/>
        <v>7.5</v>
      </c>
      <c r="H11" s="29">
        <v>6.75</v>
      </c>
      <c r="I11" s="29">
        <v>7.5</v>
      </c>
      <c r="J11" s="29"/>
    </row>
    <row r="12" spans="1:10" ht="15.6" x14ac:dyDescent="0.3">
      <c r="A12" s="26">
        <v>159</v>
      </c>
      <c r="B12" s="27" t="s">
        <v>174</v>
      </c>
      <c r="C12" s="34" t="s">
        <v>51</v>
      </c>
      <c r="D12" s="29">
        <v>7.5</v>
      </c>
      <c r="E12" s="30" t="str">
        <f t="shared" si="0"/>
        <v>159 Open PR2 500m 500m (£7.50)</v>
      </c>
      <c r="F12" s="30" t="str">
        <f>IF([1]EntryForm!$B$8&gt;'Individual Events'!$J$4,"",CONCATENATE(TEXT(I12,"£0.00")," for entries made after ", TEXT('Individual Events'!$J$4,"dd/mm/yyyy")))</f>
        <v>£7.50 for entries made after 14/10/2022</v>
      </c>
      <c r="G12" s="30">
        <f t="shared" si="1"/>
        <v>7.5</v>
      </c>
      <c r="H12" s="29">
        <v>6.75</v>
      </c>
      <c r="I12" s="29">
        <v>7.5</v>
      </c>
      <c r="J12" s="29"/>
    </row>
    <row r="13" spans="1:10" ht="15.6" x14ac:dyDescent="0.3">
      <c r="A13" s="26">
        <v>160</v>
      </c>
      <c r="B13" s="27" t="s">
        <v>175</v>
      </c>
      <c r="C13" s="34" t="s">
        <v>51</v>
      </c>
      <c r="D13" s="29">
        <v>7.5</v>
      </c>
      <c r="E13" s="30" t="str">
        <f t="shared" si="0"/>
        <v>160 Open PR3 500m 500m (£7.50)</v>
      </c>
      <c r="F13" s="30" t="str">
        <f>IF([1]EntryForm!$B$8&gt;'Individual Events'!$J$4,"",CONCATENATE(TEXT(I13,"£0.00")," for entries made after ", TEXT('Individual Events'!$J$4,"dd/mm/yyyy")))</f>
        <v>£7.50 for entries made after 14/10/2022</v>
      </c>
      <c r="G13" s="30">
        <f t="shared" si="1"/>
        <v>7.5</v>
      </c>
      <c r="H13" s="29">
        <v>6.75</v>
      </c>
      <c r="I13" s="29">
        <v>7.5</v>
      </c>
      <c r="J13" s="29"/>
    </row>
    <row r="14" spans="1:10" ht="15.6" x14ac:dyDescent="0.3">
      <c r="A14" s="26">
        <v>161</v>
      </c>
      <c r="B14" s="27" t="s">
        <v>176</v>
      </c>
      <c r="C14" s="34" t="s">
        <v>51</v>
      </c>
      <c r="D14" s="29">
        <v>7.5</v>
      </c>
      <c r="E14" s="30" t="str">
        <f t="shared" si="0"/>
        <v>161 Open PR3-II 500m 500m (£7.50)</v>
      </c>
      <c r="F14" s="30" t="str">
        <f>IF([1]EntryForm!$B$8&gt;'Individual Events'!$J$4,"",CONCATENATE(TEXT(I14,"£0.00")," for entries made after ", TEXT('Individual Events'!$J$4,"dd/mm/yyyy")))</f>
        <v>£7.50 for entries made after 14/10/2022</v>
      </c>
      <c r="G14" s="30">
        <f t="shared" si="1"/>
        <v>7.5</v>
      </c>
      <c r="H14" s="29">
        <v>6.75</v>
      </c>
      <c r="I14" s="29">
        <v>7.5</v>
      </c>
      <c r="J14" s="29"/>
    </row>
    <row r="15" spans="1:10" ht="15.6" x14ac:dyDescent="0.3">
      <c r="A15" s="26"/>
      <c r="B15" s="27"/>
      <c r="C15" s="28"/>
      <c r="D15" s="28"/>
      <c r="E15" s="32"/>
      <c r="F15" s="32"/>
      <c r="G15" s="32"/>
      <c r="H15" s="29"/>
      <c r="I15" s="28"/>
      <c r="J15" s="28"/>
    </row>
    <row r="16" spans="1:10" ht="15.6" x14ac:dyDescent="0.3">
      <c r="A16" s="26">
        <v>162</v>
      </c>
      <c r="B16" s="27" t="s">
        <v>177</v>
      </c>
      <c r="C16" s="28" t="s">
        <v>49</v>
      </c>
      <c r="D16" s="29">
        <v>7.5</v>
      </c>
      <c r="E16" s="30" t="str">
        <f>CONCATENATE(A16," ",B16," ",C16," (",TEXT(D16,"£0.00"),")")</f>
        <v>162 Open J16 2k  2000m (£7.50)</v>
      </c>
      <c r="F16" s="30" t="str">
        <f>IF([1]EntryForm!$B$8&gt;'Individual Events'!$J$4,"",CONCATENATE(TEXT(I16,"£0.00")," for entries made after ", TEXT('Individual Events'!$J$4,"dd/mm/yyyy")))</f>
        <v>£7.50 for entries made after 14/10/2022</v>
      </c>
      <c r="G16" s="30">
        <f>D16</f>
        <v>7.5</v>
      </c>
      <c r="H16" s="29">
        <v>6.75</v>
      </c>
      <c r="I16" s="29">
        <v>7.5</v>
      </c>
      <c r="J16" s="29"/>
    </row>
    <row r="17" spans="1:10" ht="15.6" x14ac:dyDescent="0.3">
      <c r="A17" s="26">
        <v>163</v>
      </c>
      <c r="B17" s="27" t="s">
        <v>162</v>
      </c>
      <c r="C17" s="28" t="s">
        <v>49</v>
      </c>
      <c r="D17" s="29">
        <v>7.5</v>
      </c>
      <c r="E17" s="30" t="str">
        <f>CONCATENATE(A17," ",B17," ",C17," (",TEXT(D17,"£0.00"),")")</f>
        <v>163 Open J18 2k 2000m (£7.50)</v>
      </c>
      <c r="F17" s="30" t="str">
        <f>IF([1]EntryForm!$B$8&gt;'Individual Events'!$J$4,"",CONCATENATE(TEXT(I17,"£0.00")," for entries made after ", TEXT('Individual Events'!$J$4,"dd/mm/yyyy")))</f>
        <v>£7.50 for entries made after 14/10/2022</v>
      </c>
      <c r="G17" s="30">
        <f>D17</f>
        <v>7.5</v>
      </c>
      <c r="H17" s="29">
        <v>6.75</v>
      </c>
      <c r="I17" s="29">
        <v>7.5</v>
      </c>
      <c r="J17" s="29"/>
    </row>
    <row r="19" spans="1:10" ht="15.6" x14ac:dyDescent="0.3">
      <c r="A19" s="26">
        <v>178</v>
      </c>
      <c r="B19" s="27" t="s">
        <v>178</v>
      </c>
      <c r="C19" s="28" t="s">
        <v>96</v>
      </c>
      <c r="D19" s="29">
        <v>12.5</v>
      </c>
      <c r="E19" s="30" t="str">
        <f>CONCATENATE(A19," ",B19," ",C19," (",TEXT(D19,"£0.00"),")")</f>
        <v>178 Open AR Open Ski 1000m (£12.50)</v>
      </c>
      <c r="F19" s="30" t="str">
        <f>IF([1]EntryForm!$B$8&gt;'Individual Events'!$J$4,"",CONCATENATE(TEXT(I19,"£0.00")," for entries made after ", TEXT('Individual Events'!$J$4,"dd/mm/yyyy")))</f>
        <v>£12.50 for entries made after 14/10/2022</v>
      </c>
      <c r="G19" s="30">
        <f>D19</f>
        <v>12.5</v>
      </c>
      <c r="H19" s="29">
        <v>11.25</v>
      </c>
      <c r="I19" s="29">
        <v>12.5</v>
      </c>
      <c r="J19" s="29"/>
    </row>
    <row r="21" spans="1:10" ht="46.8" x14ac:dyDescent="0.3">
      <c r="A21" s="26">
        <v>248</v>
      </c>
      <c r="B21" s="33" t="s">
        <v>179</v>
      </c>
      <c r="C21" s="28" t="s">
        <v>164</v>
      </c>
      <c r="D21" s="29">
        <v>7.5</v>
      </c>
      <c r="E21" s="30" t="str">
        <f t="shared" ref="E21:E34" si="2">CONCATENATE(A21," ",B21," ",C21," (",TEXT(D21,"£0.00"),")")</f>
        <v>248 Women's IAR1 4min  4 min (£7.50)</v>
      </c>
      <c r="F21" s="30" t="str">
        <f>IF([1]EntryForm!$B$8&gt;'Individual Events'!$J$4,"",CONCATENATE(TEXT(I21,"£0.00")," for entries made after ", TEXT('Individual Events'!$J$4,"dd/mm/yyyy")))</f>
        <v>£7.50 for entries made after 14/10/2022</v>
      </c>
      <c r="G21" s="30">
        <f t="shared" ref="G21:G34" si="3">D21</f>
        <v>7.5</v>
      </c>
      <c r="H21" s="29">
        <v>6.75</v>
      </c>
      <c r="I21" s="29">
        <v>7.5</v>
      </c>
      <c r="J21" s="29"/>
    </row>
    <row r="22" spans="1:10" ht="46.8" x14ac:dyDescent="0.3">
      <c r="A22" s="26">
        <v>249</v>
      </c>
      <c r="B22" s="33" t="s">
        <v>180</v>
      </c>
      <c r="C22" s="28" t="s">
        <v>166</v>
      </c>
      <c r="D22" s="29">
        <v>7.5</v>
      </c>
      <c r="E22" s="30" t="str">
        <f t="shared" si="2"/>
        <v>249 Women's IAR2 4min  4min (£7.50)</v>
      </c>
      <c r="F22" s="30" t="str">
        <f>IF([1]EntryForm!$B$8&gt;'Individual Events'!$J$4,"",CONCATENATE(TEXT(I22,"£0.00")," for entries made after ", TEXT('Individual Events'!$J$4,"dd/mm/yyyy")))</f>
        <v>£7.50 for entries made after 14/10/2022</v>
      </c>
      <c r="G22" s="30">
        <f t="shared" si="3"/>
        <v>7.5</v>
      </c>
      <c r="H22" s="29">
        <v>6.75</v>
      </c>
      <c r="I22" s="29">
        <v>7.5</v>
      </c>
      <c r="J22" s="29"/>
    </row>
    <row r="23" spans="1:10" ht="46.8" x14ac:dyDescent="0.3">
      <c r="A23" s="26">
        <v>250</v>
      </c>
      <c r="B23" s="33" t="s">
        <v>181</v>
      </c>
      <c r="C23" s="28" t="s">
        <v>166</v>
      </c>
      <c r="D23" s="29">
        <v>7.5</v>
      </c>
      <c r="E23" s="30" t="str">
        <f t="shared" si="2"/>
        <v>250 Women's IAR3 4min  4min (£7.50)</v>
      </c>
      <c r="F23" s="30" t="str">
        <f>IF([1]EntryForm!$B$8&gt;'Individual Events'!$J$4,"",CONCATENATE(TEXT(I23,"£0.00")," for entries made after ", TEXT('Individual Events'!$J$4,"dd/mm/yyyy")))</f>
        <v>£7.50 for entries made after 14/10/2022</v>
      </c>
      <c r="G23" s="30">
        <f t="shared" si="3"/>
        <v>7.5</v>
      </c>
      <c r="H23" s="29">
        <v>6.75</v>
      </c>
      <c r="I23" s="29">
        <v>7.5</v>
      </c>
      <c r="J23" s="29"/>
    </row>
    <row r="24" spans="1:10" ht="46.8" x14ac:dyDescent="0.3">
      <c r="A24" s="26">
        <v>251</v>
      </c>
      <c r="B24" s="33" t="s">
        <v>182</v>
      </c>
      <c r="C24" s="28" t="s">
        <v>166</v>
      </c>
      <c r="D24" s="29">
        <v>7.5</v>
      </c>
      <c r="E24" s="30" t="str">
        <f t="shared" si="2"/>
        <v>251 Women's IAR4 4min  4min (£7.50)</v>
      </c>
      <c r="F24" s="30" t="str">
        <f>IF([1]EntryForm!$B$8&gt;'Individual Events'!$J$4,"",CONCATENATE(TEXT(I24,"£0.00")," for entries made after ", TEXT('Individual Events'!$J$4,"dd/mm/yyyy")))</f>
        <v>£7.50 for entries made after 14/10/2022</v>
      </c>
      <c r="G24" s="30">
        <f t="shared" si="3"/>
        <v>7.5</v>
      </c>
      <c r="H24" s="29">
        <v>6.75</v>
      </c>
      <c r="I24" s="29">
        <v>7.5</v>
      </c>
      <c r="J24" s="29"/>
    </row>
    <row r="25" spans="1:10" ht="46.8" x14ac:dyDescent="0.3">
      <c r="A25" s="26">
        <v>252</v>
      </c>
      <c r="B25" s="33" t="s">
        <v>183</v>
      </c>
      <c r="C25" s="28" t="s">
        <v>166</v>
      </c>
      <c r="D25" s="29">
        <v>7.5</v>
      </c>
      <c r="E25" s="30" t="str">
        <f t="shared" si="2"/>
        <v>252 Women's IAR5 4min  4min (£7.50)</v>
      </c>
      <c r="F25" s="30" t="str">
        <f>IF([1]EntryForm!$B$8&gt;'Individual Events'!$J$4,"",CONCATENATE(TEXT(I25,"£0.00")," for entries made after ", TEXT('Individual Events'!$J$4,"dd/mm/yyyy")))</f>
        <v>£7.50 for entries made after 14/10/2022</v>
      </c>
      <c r="G25" s="30">
        <f t="shared" si="3"/>
        <v>7.5</v>
      </c>
      <c r="H25" s="29">
        <v>6.75</v>
      </c>
      <c r="I25" s="29">
        <v>7.5</v>
      </c>
      <c r="J25" s="29"/>
    </row>
    <row r="26" spans="1:10" ht="46.8" x14ac:dyDescent="0.3">
      <c r="A26" s="26">
        <v>253</v>
      </c>
      <c r="B26" s="33" t="s">
        <v>184</v>
      </c>
      <c r="C26" s="28" t="s">
        <v>166</v>
      </c>
      <c r="D26" s="29">
        <v>7.5</v>
      </c>
      <c r="E26" s="30" t="str">
        <f t="shared" si="2"/>
        <v>253 Women's IAR6 4min  4min (£7.50)</v>
      </c>
      <c r="F26" s="30" t="str">
        <f>IF([1]EntryForm!$B$8&gt;'Individual Events'!$J$4,"",CONCATENATE(TEXT(I26,"£0.00")," for entries made after ", TEXT('Individual Events'!$J$4,"dd/mm/yyyy")))</f>
        <v>£7.50 for entries made after 14/10/2022</v>
      </c>
      <c r="G26" s="30">
        <f t="shared" si="3"/>
        <v>7.5</v>
      </c>
      <c r="H26" s="29">
        <v>6.75</v>
      </c>
      <c r="I26" s="29">
        <v>7.5</v>
      </c>
      <c r="J26" s="29"/>
    </row>
    <row r="27" spans="1:10" ht="46.8" x14ac:dyDescent="0.3">
      <c r="A27" s="26">
        <v>254</v>
      </c>
      <c r="B27" s="33" t="s">
        <v>185</v>
      </c>
      <c r="C27" s="28" t="s">
        <v>49</v>
      </c>
      <c r="D27" s="29">
        <v>12.5</v>
      </c>
      <c r="E27" s="30" t="str">
        <f t="shared" si="2"/>
        <v>254 Women's PR1 2km  2000m (£12.50)</v>
      </c>
      <c r="F27" s="30" t="str">
        <f>IF([1]EntryForm!$B$8&gt;'Individual Events'!$J$4,"",CONCATENATE(TEXT(I27,"£0.00")," for entries made after ", TEXT('Individual Events'!$J$4,"dd/mm/yyyy")))</f>
        <v>£12.50 for entries made after 14/10/2022</v>
      </c>
      <c r="G27" s="30">
        <f t="shared" si="3"/>
        <v>12.5</v>
      </c>
      <c r="H27" s="29">
        <v>11.25</v>
      </c>
      <c r="I27" s="29">
        <v>12.5</v>
      </c>
      <c r="J27" s="29"/>
    </row>
    <row r="28" spans="1:10" ht="46.8" x14ac:dyDescent="0.3">
      <c r="A28" s="26">
        <v>255</v>
      </c>
      <c r="B28" s="33" t="s">
        <v>186</v>
      </c>
      <c r="C28" s="28" t="s">
        <v>49</v>
      </c>
      <c r="D28" s="29">
        <v>12.5</v>
      </c>
      <c r="E28" s="30" t="str">
        <f t="shared" si="2"/>
        <v>255 Women's PR2 2km  2000m (£12.50)</v>
      </c>
      <c r="F28" s="30" t="str">
        <f>IF([1]EntryForm!$B$8&gt;'Individual Events'!$J$4,"",CONCATENATE(TEXT(I28,"£0.00")," for entries made after ", TEXT('Individual Events'!$J$4,"dd/mm/yyyy")))</f>
        <v>£12.50 for entries made after 14/10/2022</v>
      </c>
      <c r="G28" s="30">
        <f t="shared" si="3"/>
        <v>12.5</v>
      </c>
      <c r="H28" s="29">
        <v>11.25</v>
      </c>
      <c r="I28" s="29">
        <v>12.5</v>
      </c>
      <c r="J28" s="29"/>
    </row>
    <row r="29" spans="1:10" ht="46.8" x14ac:dyDescent="0.3">
      <c r="A29" s="26">
        <v>256</v>
      </c>
      <c r="B29" s="33" t="s">
        <v>187</v>
      </c>
      <c r="C29" s="28" t="s">
        <v>49</v>
      </c>
      <c r="D29" s="29">
        <v>12.5</v>
      </c>
      <c r="E29" s="30" t="str">
        <f t="shared" si="2"/>
        <v>256 Women's PR3 2km  2000m (£12.50)</v>
      </c>
      <c r="F29" s="30" t="str">
        <f>IF([1]EntryForm!$B$8&gt;'Individual Events'!$J$4,"",CONCATENATE(TEXT(I29,"£0.00")," for entries made after ", TEXT('Individual Events'!$J$4,"dd/mm/yyyy")))</f>
        <v>£12.50 for entries made after 14/10/2022</v>
      </c>
      <c r="G29" s="30">
        <f t="shared" si="3"/>
        <v>12.5</v>
      </c>
      <c r="H29" s="29">
        <v>11.25</v>
      </c>
      <c r="I29" s="29">
        <v>12.5</v>
      </c>
      <c r="J29" s="29"/>
    </row>
    <row r="30" spans="1:10" ht="46.8" x14ac:dyDescent="0.3">
      <c r="A30" s="26">
        <v>257</v>
      </c>
      <c r="B30" s="33" t="s">
        <v>188</v>
      </c>
      <c r="C30" s="28" t="s">
        <v>49</v>
      </c>
      <c r="D30" s="29">
        <v>12.5</v>
      </c>
      <c r="E30" s="30" t="str">
        <f t="shared" si="2"/>
        <v>257 Women's PR3-II 2km  2000m (£12.50)</v>
      </c>
      <c r="F30" s="30" t="str">
        <f>IF([1]EntryForm!$B$8&gt;'Individual Events'!$J$4,"",CONCATENATE(TEXT(I30,"£0.00")," for entries made after ", TEXT('Individual Events'!$J$4,"dd/mm/yyyy")))</f>
        <v>£12.50 for entries made after 14/10/2022</v>
      </c>
      <c r="G30" s="30">
        <f t="shared" si="3"/>
        <v>12.5</v>
      </c>
      <c r="H30" s="29">
        <v>11.25</v>
      </c>
      <c r="I30" s="29">
        <v>12.5</v>
      </c>
      <c r="J30" s="29"/>
    </row>
    <row r="31" spans="1:10" ht="15.6" x14ac:dyDescent="0.3">
      <c r="A31" s="26">
        <v>258</v>
      </c>
      <c r="B31" s="27" t="s">
        <v>189</v>
      </c>
      <c r="C31" s="28" t="s">
        <v>51</v>
      </c>
      <c r="D31" s="29">
        <v>7.5</v>
      </c>
      <c r="E31" s="30" t="str">
        <f t="shared" si="2"/>
        <v>258 Women's PR1 500m 500m (£7.50)</v>
      </c>
      <c r="F31" s="30" t="str">
        <f>IF([1]EntryForm!$B$8&gt;'Individual Events'!$J$4,"",CONCATENATE(TEXT(I31,"£0.00")," for entries made after ", TEXT('Individual Events'!$J$4,"dd/mm/yyyy")))</f>
        <v>£7.50 for entries made after 14/10/2022</v>
      </c>
      <c r="G31" s="30">
        <f t="shared" si="3"/>
        <v>7.5</v>
      </c>
      <c r="H31" s="29">
        <v>6.75</v>
      </c>
      <c r="I31" s="29">
        <v>7.5</v>
      </c>
      <c r="J31" s="29"/>
    </row>
    <row r="32" spans="1:10" ht="15.6" x14ac:dyDescent="0.3">
      <c r="A32" s="26">
        <v>259</v>
      </c>
      <c r="B32" s="27" t="s">
        <v>190</v>
      </c>
      <c r="C32" s="28" t="s">
        <v>51</v>
      </c>
      <c r="D32" s="29">
        <v>7.5</v>
      </c>
      <c r="E32" s="30" t="str">
        <f t="shared" si="2"/>
        <v>259 Women's PR2 500m 500m (£7.50)</v>
      </c>
      <c r="F32" s="30" t="str">
        <f>IF([1]EntryForm!$B$8&gt;'Individual Events'!$J$4,"",CONCATENATE(TEXT(I32,"£0.00")," for entries made after ", TEXT('Individual Events'!$J$4,"dd/mm/yyyy")))</f>
        <v>£7.50 for entries made after 14/10/2022</v>
      </c>
      <c r="G32" s="30">
        <f t="shared" si="3"/>
        <v>7.5</v>
      </c>
      <c r="H32" s="29">
        <v>6.75</v>
      </c>
      <c r="I32" s="29">
        <v>7.5</v>
      </c>
      <c r="J32" s="29"/>
    </row>
    <row r="33" spans="1:10" ht="15.6" x14ac:dyDescent="0.3">
      <c r="A33" s="26">
        <v>260</v>
      </c>
      <c r="B33" s="27" t="s">
        <v>191</v>
      </c>
      <c r="C33" s="28" t="s">
        <v>51</v>
      </c>
      <c r="D33" s="29">
        <v>7.5</v>
      </c>
      <c r="E33" s="30" t="str">
        <f t="shared" si="2"/>
        <v>260 Women's PR3 500m 500m (£7.50)</v>
      </c>
      <c r="F33" s="30" t="str">
        <f>IF([1]EntryForm!$B$8&gt;'Individual Events'!$J$4,"",CONCATENATE(TEXT(I33,"£0.00")," for entries made after ", TEXT('Individual Events'!$J$4,"dd/mm/yyyy")))</f>
        <v>£7.50 for entries made after 14/10/2022</v>
      </c>
      <c r="G33" s="30">
        <f t="shared" si="3"/>
        <v>7.5</v>
      </c>
      <c r="H33" s="29">
        <v>6.75</v>
      </c>
      <c r="I33" s="29">
        <v>7.5</v>
      </c>
      <c r="J33" s="29"/>
    </row>
    <row r="34" spans="1:10" ht="15.6" x14ac:dyDescent="0.3">
      <c r="A34" s="26">
        <v>261</v>
      </c>
      <c r="B34" s="27" t="s">
        <v>192</v>
      </c>
      <c r="C34" s="28" t="s">
        <v>51</v>
      </c>
      <c r="D34" s="29">
        <v>7.5</v>
      </c>
      <c r="E34" s="30" t="str">
        <f t="shared" si="2"/>
        <v>261 Women's PR3-II 500m 500m (£7.50)</v>
      </c>
      <c r="F34" s="30" t="str">
        <f>IF([1]EntryForm!$B$8&gt;'Individual Events'!$J$4,"",CONCATENATE(TEXT(I34,"£0.00")," for entries made after ", TEXT('Individual Events'!$J$4,"dd/mm/yyyy")))</f>
        <v>£7.50 for entries made after 14/10/2022</v>
      </c>
      <c r="G34" s="30">
        <f t="shared" si="3"/>
        <v>7.5</v>
      </c>
      <c r="H34" s="29">
        <v>6.75</v>
      </c>
      <c r="I34" s="29">
        <v>7.5</v>
      </c>
      <c r="J34" s="29"/>
    </row>
    <row r="35" spans="1:10" ht="15.6" x14ac:dyDescent="0.3">
      <c r="A35" s="26"/>
      <c r="B35" s="27"/>
      <c r="C35" s="28"/>
      <c r="D35" s="28"/>
      <c r="E35" s="32"/>
      <c r="F35" s="32"/>
      <c r="G35" s="32"/>
      <c r="H35" s="29"/>
      <c r="I35" s="28"/>
      <c r="J35" s="28"/>
    </row>
    <row r="36" spans="1:10" ht="15.6" x14ac:dyDescent="0.3">
      <c r="A36" s="26">
        <v>262</v>
      </c>
      <c r="B36" s="27" t="s">
        <v>193</v>
      </c>
      <c r="C36" s="28" t="s">
        <v>49</v>
      </c>
      <c r="D36" s="29">
        <v>7.5</v>
      </c>
      <c r="E36" s="30" t="str">
        <f>CONCATENATE(A36," ",B36," ",C36," (",TEXT(D36,"£0.00"),")")</f>
        <v>262 Women's J16 2k 2000m (£7.50)</v>
      </c>
      <c r="F36" s="30" t="str">
        <f>IF([1]EntryForm!$B$8&gt;'Individual Events'!$J$4,"",CONCATENATE(TEXT(I36,"£0.00")," for entries made after ", TEXT('Individual Events'!$J$4,"dd/mm/yyyy")))</f>
        <v>£7.50 for entries made after 14/10/2022</v>
      </c>
      <c r="G36" s="30">
        <f>D36</f>
        <v>7.5</v>
      </c>
      <c r="H36" s="29">
        <v>6.75</v>
      </c>
      <c r="I36" s="29">
        <v>7.5</v>
      </c>
      <c r="J36" s="29"/>
    </row>
    <row r="37" spans="1:10" ht="15.6" x14ac:dyDescent="0.3">
      <c r="A37" s="26">
        <v>263</v>
      </c>
      <c r="B37" s="27" t="s">
        <v>194</v>
      </c>
      <c r="C37" s="28" t="s">
        <v>49</v>
      </c>
      <c r="D37" s="29">
        <v>7.5</v>
      </c>
      <c r="E37" s="30" t="str">
        <f>CONCATENATE(A37," ",B37," ",C37," (",TEXT(D37,"£0.00"),")")</f>
        <v>263 Women's J18 2k 2000m (£7.50)</v>
      </c>
      <c r="F37" s="30" t="str">
        <f>IF([1]EntryForm!$B$8&gt;'Individual Events'!$J$4,"",CONCATENATE(TEXT(I37,"£0.00")," for entries made after ", TEXT('Individual Events'!$J$4,"dd/mm/yyyy")))</f>
        <v>£7.50 for entries made after 14/10/2022</v>
      </c>
      <c r="G37" s="30">
        <f>D37</f>
        <v>7.5</v>
      </c>
      <c r="H37" s="29">
        <v>6.75</v>
      </c>
      <c r="I37" s="29">
        <v>7.5</v>
      </c>
      <c r="J37" s="29"/>
    </row>
    <row r="39" spans="1:10" ht="15.6" x14ac:dyDescent="0.3">
      <c r="A39" s="26">
        <v>278</v>
      </c>
      <c r="B39" s="27" t="s">
        <v>161</v>
      </c>
      <c r="C39" s="28" t="s">
        <v>96</v>
      </c>
      <c r="D39" s="29">
        <v>12.5</v>
      </c>
      <c r="E39" s="30" t="str">
        <f>CONCATENATE(A39," ",B39," ",C39," (",TEXT(D39,"£0.00"),")")</f>
        <v>278 Women's AR Open Ski 1000m (£12.50)</v>
      </c>
      <c r="F39" s="30" t="str">
        <f>IF([1]EntryForm!$B$8&gt;'Individual Events'!$J$4,"",CONCATENATE(TEXT(I39,"£0.00")," for entries made after ", TEXT('Individual Events'!$J$4,"dd/mm/yyyy")))</f>
        <v>£12.50 for entries made after 14/10/2022</v>
      </c>
      <c r="G39" s="30">
        <f>D39</f>
        <v>12.5</v>
      </c>
      <c r="H39" s="29">
        <v>11.25</v>
      </c>
      <c r="I39" s="29">
        <v>12.5</v>
      </c>
      <c r="J39" s="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35B5-2167-4E32-8C0F-2C24A47293A5}">
  <dimension ref="A1:Y201"/>
  <sheetViews>
    <sheetView workbookViewId="0">
      <selection activeCell="A4" sqref="A4"/>
    </sheetView>
  </sheetViews>
  <sheetFormatPr defaultColWidth="8.6640625" defaultRowHeight="14.4" x14ac:dyDescent="0.3"/>
  <cols>
    <col min="1" max="1" width="27.6640625" customWidth="1"/>
    <col min="2" max="2" width="27.6640625" style="93" customWidth="1"/>
    <col min="3" max="3" width="15.88671875" customWidth="1"/>
    <col min="4" max="4" width="13.5546875" customWidth="1"/>
    <col min="5" max="5" width="15.88671875" customWidth="1"/>
    <col min="6" max="6" width="13.5546875" customWidth="1"/>
    <col min="7" max="7" width="15.88671875" customWidth="1"/>
    <col min="8" max="8" width="13.5546875" customWidth="1"/>
    <col min="9" max="9" width="15.88671875" customWidth="1"/>
    <col min="10" max="10" width="13.5546875" customWidth="1"/>
    <col min="11" max="11" width="7.33203125" style="59" customWidth="1"/>
    <col min="12" max="12" width="23.44140625" style="2" hidden="1" customWidth="1"/>
    <col min="13" max="25" width="8.6640625" style="2"/>
  </cols>
  <sheetData>
    <row r="1" spans="1:16" s="2" customFormat="1" ht="14.4" customHeight="1" thickBot="1" x14ac:dyDescent="0.35">
      <c r="A1" s="77" t="s">
        <v>42</v>
      </c>
      <c r="B1" s="120" t="s">
        <v>195</v>
      </c>
      <c r="C1" s="117" t="s">
        <v>196</v>
      </c>
      <c r="D1" s="118"/>
      <c r="E1" s="117" t="s">
        <v>197</v>
      </c>
      <c r="F1" s="118"/>
      <c r="G1" s="117" t="s">
        <v>198</v>
      </c>
      <c r="H1" s="118"/>
      <c r="I1" s="117" t="s">
        <v>199</v>
      </c>
      <c r="J1" s="119"/>
      <c r="K1" s="116" t="s">
        <v>22</v>
      </c>
      <c r="L1" s="115" t="s">
        <v>25</v>
      </c>
    </row>
    <row r="2" spans="1:16" s="2" customFormat="1" ht="15" thickBot="1" x14ac:dyDescent="0.35">
      <c r="A2" s="79" t="s">
        <v>200</v>
      </c>
      <c r="B2" s="121"/>
      <c r="C2" s="80" t="s">
        <v>17</v>
      </c>
      <c r="D2" s="81" t="s">
        <v>18</v>
      </c>
      <c r="E2" s="82" t="s">
        <v>17</v>
      </c>
      <c r="F2" s="81" t="s">
        <v>18</v>
      </c>
      <c r="G2" s="82" t="s">
        <v>17</v>
      </c>
      <c r="H2" s="81" t="s">
        <v>18</v>
      </c>
      <c r="I2" s="82" t="s">
        <v>17</v>
      </c>
      <c r="J2" s="81" t="s">
        <v>18</v>
      </c>
      <c r="K2" s="116"/>
      <c r="L2" s="115"/>
    </row>
    <row r="3" spans="1:16" s="2" customFormat="1" ht="15" thickBot="1" x14ac:dyDescent="0.35">
      <c r="A3" s="83" t="s">
        <v>201</v>
      </c>
      <c r="B3" s="84"/>
      <c r="C3" s="85" t="s">
        <v>26</v>
      </c>
      <c r="D3" s="86" t="s">
        <v>27</v>
      </c>
      <c r="E3" s="87" t="s">
        <v>202</v>
      </c>
      <c r="F3" s="86" t="s">
        <v>30</v>
      </c>
      <c r="G3" s="88" t="s">
        <v>203</v>
      </c>
      <c r="H3" s="89" t="s">
        <v>204</v>
      </c>
      <c r="I3" s="87" t="s">
        <v>205</v>
      </c>
      <c r="J3" s="86" t="s">
        <v>206</v>
      </c>
      <c r="K3" s="90">
        <v>10</v>
      </c>
      <c r="L3" s="78"/>
    </row>
    <row r="4" spans="1:16" s="2" customFormat="1" x14ac:dyDescent="0.3">
      <c r="A4" s="8"/>
      <c r="B4" s="75"/>
      <c r="C4" s="72"/>
      <c r="D4" s="10"/>
      <c r="E4" s="9"/>
      <c r="F4" s="10"/>
      <c r="G4" s="9"/>
      <c r="H4" s="10"/>
      <c r="I4" s="9"/>
      <c r="J4" s="10"/>
      <c r="K4" s="91">
        <f>_xlfn.XLOOKUP(A4,'Team Events'!$A$1:$A$22,'Team Events'!$B$1:$B$22)</f>
        <v>0</v>
      </c>
      <c r="L4" s="92">
        <f>_xlfn.XLOOKUP(A4,'Team Events'!A:A,'Team Events'!C:C,"")</f>
        <v>0</v>
      </c>
      <c r="N4" s="106"/>
      <c r="O4" s="106"/>
      <c r="P4" s="106"/>
    </row>
    <row r="5" spans="1:16" s="2" customFormat="1" x14ac:dyDescent="0.3">
      <c r="A5" s="11"/>
      <c r="B5" s="6"/>
      <c r="C5" s="73"/>
      <c r="D5" s="6"/>
      <c r="E5" s="12"/>
      <c r="F5" s="6"/>
      <c r="G5" s="12"/>
      <c r="H5" s="6"/>
      <c r="I5" s="12"/>
      <c r="J5" s="6"/>
      <c r="K5" s="91">
        <f>_xlfn.XLOOKUP(A5,'Team Events'!$A$1:$A$22,'Team Events'!$B$1:$B$22)</f>
        <v>0</v>
      </c>
      <c r="L5" s="92">
        <f>_xlfn.XLOOKUP(A5,'Team Events'!A:A,'Team Events'!C:C,"")</f>
        <v>0</v>
      </c>
      <c r="N5" s="106"/>
      <c r="O5" s="106"/>
      <c r="P5" s="106"/>
    </row>
    <row r="6" spans="1:16" s="2" customFormat="1" x14ac:dyDescent="0.3">
      <c r="A6" s="11"/>
      <c r="B6" s="6"/>
      <c r="C6" s="73"/>
      <c r="D6" s="6"/>
      <c r="E6" s="12"/>
      <c r="F6" s="6"/>
      <c r="G6" s="12"/>
      <c r="H6" s="6"/>
      <c r="I6" s="12"/>
      <c r="J6" s="6"/>
      <c r="K6" s="91">
        <f>_xlfn.XLOOKUP(A6,'Team Events'!$A$1:$A$22,'Team Events'!$B$1:$B$22)</f>
        <v>0</v>
      </c>
      <c r="L6" s="92">
        <f>_xlfn.XLOOKUP(A6,'Team Events'!A:A,'Team Events'!C:C,"")</f>
        <v>0</v>
      </c>
    </row>
    <row r="7" spans="1:16" s="2" customFormat="1" x14ac:dyDescent="0.3">
      <c r="A7" s="11"/>
      <c r="B7" s="6"/>
      <c r="C7" s="73"/>
      <c r="D7" s="6"/>
      <c r="E7" s="12"/>
      <c r="F7" s="6"/>
      <c r="G7" s="12"/>
      <c r="H7" s="6"/>
      <c r="I7" s="12"/>
      <c r="J7" s="6"/>
      <c r="K7" s="91">
        <f>_xlfn.XLOOKUP(A7,'Team Events'!$A$1:$A$22,'Team Events'!$B$1:$B$22)</f>
        <v>0</v>
      </c>
      <c r="L7" s="92">
        <f>_xlfn.XLOOKUP(A7,'Team Events'!A:A,'Team Events'!C:C,"")</f>
        <v>0</v>
      </c>
      <c r="N7" s="67"/>
    </row>
    <row r="8" spans="1:16" s="2" customFormat="1" ht="14.4" customHeight="1" x14ac:dyDescent="0.3">
      <c r="A8" s="11"/>
      <c r="B8" s="6"/>
      <c r="C8" s="73"/>
      <c r="D8" s="6"/>
      <c r="E8" s="12"/>
      <c r="F8" s="6"/>
      <c r="G8" s="12"/>
      <c r="H8" s="6"/>
      <c r="I8" s="12"/>
      <c r="J8" s="6"/>
      <c r="K8" s="91">
        <f>_xlfn.XLOOKUP(A8,'Team Events'!$A$1:$A$22,'Team Events'!$B$1:$B$22)</f>
        <v>0</v>
      </c>
      <c r="L8" s="92">
        <f>_xlfn.XLOOKUP(A8,'Team Events'!A:A,'Team Events'!C:C,"")</f>
        <v>0</v>
      </c>
      <c r="N8" s="96"/>
      <c r="O8" s="96"/>
      <c r="P8" s="96"/>
    </row>
    <row r="9" spans="1:16" s="2" customFormat="1" x14ac:dyDescent="0.3">
      <c r="A9" s="11"/>
      <c r="B9" s="6"/>
      <c r="C9" s="73"/>
      <c r="D9" s="6"/>
      <c r="E9" s="12"/>
      <c r="F9" s="6"/>
      <c r="G9" s="12"/>
      <c r="H9" s="6"/>
      <c r="I9" s="12"/>
      <c r="J9" s="6"/>
      <c r="K9" s="91">
        <f>_xlfn.XLOOKUP(A9,'Team Events'!$A$1:$A$22,'Team Events'!$B$1:$B$22)</f>
        <v>0</v>
      </c>
      <c r="L9" s="92">
        <f>_xlfn.XLOOKUP(A9,'Team Events'!A:A,'Team Events'!C:C,"")</f>
        <v>0</v>
      </c>
      <c r="N9" s="96"/>
      <c r="O9" s="96"/>
      <c r="P9" s="96"/>
    </row>
    <row r="10" spans="1:16" s="2" customFormat="1" x14ac:dyDescent="0.3">
      <c r="A10" s="11"/>
      <c r="B10" s="6"/>
      <c r="C10" s="73"/>
      <c r="D10" s="6"/>
      <c r="E10" s="12"/>
      <c r="F10" s="6"/>
      <c r="G10" s="12"/>
      <c r="H10" s="6"/>
      <c r="I10" s="12"/>
      <c r="J10" s="6"/>
      <c r="K10" s="91">
        <f>_xlfn.XLOOKUP(A10,'Team Events'!$A$1:$A$22,'Team Events'!$B$1:$B$22)</f>
        <v>0</v>
      </c>
      <c r="L10" s="92">
        <f>_xlfn.XLOOKUP(A10,'Team Events'!A:A,'Team Events'!C:C,"")</f>
        <v>0</v>
      </c>
      <c r="N10" s="96"/>
      <c r="O10" s="96"/>
      <c r="P10" s="96"/>
    </row>
    <row r="11" spans="1:16" s="2" customFormat="1" x14ac:dyDescent="0.3">
      <c r="A11" s="11"/>
      <c r="B11" s="6"/>
      <c r="C11" s="73"/>
      <c r="D11" s="6"/>
      <c r="E11" s="12"/>
      <c r="F11" s="6"/>
      <c r="G11" s="12"/>
      <c r="H11" s="6"/>
      <c r="I11" s="12"/>
      <c r="J11" s="6"/>
      <c r="K11" s="91">
        <f>_xlfn.XLOOKUP(A11,'Team Events'!$A$1:$A$22,'Team Events'!$B$1:$B$22)</f>
        <v>0</v>
      </c>
      <c r="L11" s="92">
        <f>_xlfn.XLOOKUP(A11,'Team Events'!A:A,'Team Events'!C:C,"")</f>
        <v>0</v>
      </c>
      <c r="N11" s="96"/>
      <c r="O11" s="96"/>
      <c r="P11" s="96"/>
    </row>
    <row r="12" spans="1:16" s="2" customFormat="1" x14ac:dyDescent="0.3">
      <c r="A12" s="11"/>
      <c r="B12" s="6"/>
      <c r="C12" s="73"/>
      <c r="D12" s="6"/>
      <c r="E12" s="12"/>
      <c r="F12" s="6"/>
      <c r="G12" s="12"/>
      <c r="H12" s="6"/>
      <c r="I12" s="12"/>
      <c r="J12" s="6"/>
      <c r="K12" s="91">
        <f>_xlfn.XLOOKUP(A12,'Team Events'!$A$1:$A$22,'Team Events'!$B$1:$B$22)</f>
        <v>0</v>
      </c>
      <c r="L12" s="92">
        <f>_xlfn.XLOOKUP(A12,'Team Events'!A:A,'Team Events'!C:C,"")</f>
        <v>0</v>
      </c>
      <c r="N12" s="96"/>
      <c r="O12" s="96"/>
      <c r="P12" s="96"/>
    </row>
    <row r="13" spans="1:16" s="2" customFormat="1" x14ac:dyDescent="0.3">
      <c r="A13" s="11"/>
      <c r="B13" s="6"/>
      <c r="C13" s="73"/>
      <c r="D13" s="6"/>
      <c r="E13" s="12"/>
      <c r="F13" s="6"/>
      <c r="G13" s="12"/>
      <c r="H13" s="6"/>
      <c r="I13" s="12"/>
      <c r="J13" s="6"/>
      <c r="K13" s="91">
        <f>_xlfn.XLOOKUP(A13,'Team Events'!$A$1:$A$22,'Team Events'!$B$1:$B$22)</f>
        <v>0</v>
      </c>
      <c r="L13" s="92">
        <f>_xlfn.XLOOKUP(A13,'Team Events'!A:A,'Team Events'!C:C,"")</f>
        <v>0</v>
      </c>
      <c r="N13" s="96"/>
      <c r="O13" s="96"/>
      <c r="P13" s="96"/>
    </row>
    <row r="14" spans="1:16" s="2" customFormat="1" x14ac:dyDescent="0.3">
      <c r="A14" s="11"/>
      <c r="B14" s="6"/>
      <c r="C14" s="73"/>
      <c r="D14" s="6"/>
      <c r="E14" s="12"/>
      <c r="F14" s="6"/>
      <c r="G14" s="12"/>
      <c r="H14" s="6"/>
      <c r="I14" s="12"/>
      <c r="J14" s="6"/>
      <c r="K14" s="91">
        <f>_xlfn.XLOOKUP(A14,'Team Events'!$A$1:$A$22,'Team Events'!$B$1:$B$22)</f>
        <v>0</v>
      </c>
      <c r="L14" s="92">
        <f>_xlfn.XLOOKUP(A14,'Team Events'!A:A,'Team Events'!C:C,"")</f>
        <v>0</v>
      </c>
      <c r="N14" s="96"/>
      <c r="O14" s="96"/>
      <c r="P14" s="96"/>
    </row>
    <row r="15" spans="1:16" s="2" customFormat="1" x14ac:dyDescent="0.3">
      <c r="A15" s="11"/>
      <c r="B15" s="6"/>
      <c r="C15" s="73"/>
      <c r="D15" s="6"/>
      <c r="E15" s="12"/>
      <c r="F15" s="6"/>
      <c r="G15" s="12"/>
      <c r="H15" s="6"/>
      <c r="I15" s="12"/>
      <c r="J15" s="6"/>
      <c r="K15" s="91">
        <f>_xlfn.XLOOKUP(A15,'Team Events'!$A$1:$A$22,'Team Events'!$B$1:$B$22)</f>
        <v>0</v>
      </c>
      <c r="L15" s="92">
        <f>_xlfn.XLOOKUP(A15,'Team Events'!A:A,'Team Events'!C:C,"")</f>
        <v>0</v>
      </c>
    </row>
    <row r="16" spans="1:16" s="2" customFormat="1" x14ac:dyDescent="0.3">
      <c r="A16" s="11"/>
      <c r="B16" s="6"/>
      <c r="C16" s="73"/>
      <c r="D16" s="6"/>
      <c r="E16" s="12"/>
      <c r="F16" s="6"/>
      <c r="G16" s="12"/>
      <c r="H16" s="6"/>
      <c r="I16" s="12"/>
      <c r="J16" s="6"/>
      <c r="K16" s="91">
        <f>_xlfn.XLOOKUP(A16,'Team Events'!$A$1:$A$22,'Team Events'!$B$1:$B$22)</f>
        <v>0</v>
      </c>
      <c r="L16" s="92">
        <f>_xlfn.XLOOKUP(A16,'Team Events'!A:A,'Team Events'!C:C,"")</f>
        <v>0</v>
      </c>
    </row>
    <row r="17" spans="1:12" s="2" customFormat="1" x14ac:dyDescent="0.3">
      <c r="A17" s="11"/>
      <c r="B17" s="6"/>
      <c r="C17" s="73"/>
      <c r="D17" s="6"/>
      <c r="E17" s="12"/>
      <c r="F17" s="6"/>
      <c r="G17" s="12"/>
      <c r="H17" s="6"/>
      <c r="I17" s="12"/>
      <c r="J17" s="6"/>
      <c r="K17" s="91">
        <f>_xlfn.XLOOKUP(A17,'Team Events'!$A$1:$A$22,'Team Events'!$B$1:$B$22)</f>
        <v>0</v>
      </c>
      <c r="L17" s="92">
        <f>_xlfn.XLOOKUP(A17,'Team Events'!A:A,'Team Events'!C:C,"")</f>
        <v>0</v>
      </c>
    </row>
    <row r="18" spans="1:12" s="2" customFormat="1" x14ac:dyDescent="0.3">
      <c r="A18" s="11"/>
      <c r="B18" s="6"/>
      <c r="C18" s="73"/>
      <c r="D18" s="6"/>
      <c r="E18" s="12"/>
      <c r="F18" s="6"/>
      <c r="G18" s="12"/>
      <c r="H18" s="6"/>
      <c r="I18" s="12"/>
      <c r="J18" s="6"/>
      <c r="K18" s="91">
        <f>_xlfn.XLOOKUP(A18,'Team Events'!$A$1:$A$22,'Team Events'!$B$1:$B$22)</f>
        <v>0</v>
      </c>
      <c r="L18" s="92">
        <f>_xlfn.XLOOKUP(A18,'Team Events'!A:A,'Team Events'!C:C,"")</f>
        <v>0</v>
      </c>
    </row>
    <row r="19" spans="1:12" s="2" customFormat="1" x14ac:dyDescent="0.3">
      <c r="A19" s="11"/>
      <c r="B19" s="6"/>
      <c r="C19" s="73"/>
      <c r="D19" s="6"/>
      <c r="E19" s="12"/>
      <c r="F19" s="6"/>
      <c r="G19" s="12"/>
      <c r="H19" s="6"/>
      <c r="I19" s="12"/>
      <c r="J19" s="6"/>
      <c r="K19" s="91">
        <f>_xlfn.XLOOKUP(A19,'Team Events'!$A$1:$A$22,'Team Events'!$B$1:$B$22)</f>
        <v>0</v>
      </c>
      <c r="L19" s="92">
        <f>_xlfn.XLOOKUP(A19,'Team Events'!A:A,'Team Events'!C:C,"")</f>
        <v>0</v>
      </c>
    </row>
    <row r="20" spans="1:12" s="2" customFormat="1" x14ac:dyDescent="0.3">
      <c r="A20" s="11"/>
      <c r="B20" s="6"/>
      <c r="C20" s="73"/>
      <c r="D20" s="6"/>
      <c r="E20" s="12"/>
      <c r="F20" s="6"/>
      <c r="G20" s="12"/>
      <c r="H20" s="6"/>
      <c r="I20" s="12"/>
      <c r="J20" s="6"/>
      <c r="K20" s="91">
        <f>_xlfn.XLOOKUP(A20,'Team Events'!$A$1:$A$22,'Team Events'!$B$1:$B$22)</f>
        <v>0</v>
      </c>
      <c r="L20" s="92">
        <f>_xlfn.XLOOKUP(A20,'Team Events'!A:A,'Team Events'!C:C,"")</f>
        <v>0</v>
      </c>
    </row>
    <row r="21" spans="1:12" s="2" customFormat="1" x14ac:dyDescent="0.3">
      <c r="A21" s="11"/>
      <c r="B21" s="6"/>
      <c r="C21" s="73"/>
      <c r="D21" s="6"/>
      <c r="E21" s="12"/>
      <c r="F21" s="6"/>
      <c r="G21" s="12"/>
      <c r="H21" s="6"/>
      <c r="I21" s="12"/>
      <c r="J21" s="6"/>
      <c r="K21" s="91">
        <f>_xlfn.XLOOKUP(A21,'Team Events'!$A$1:$A$22,'Team Events'!$B$1:$B$22)</f>
        <v>0</v>
      </c>
      <c r="L21" s="92">
        <f>_xlfn.XLOOKUP(A21,'Team Events'!A:A,'Team Events'!C:C,"")</f>
        <v>0</v>
      </c>
    </row>
    <row r="22" spans="1:12" s="2" customFormat="1" x14ac:dyDescent="0.3">
      <c r="A22" s="11"/>
      <c r="B22" s="6"/>
      <c r="C22" s="73"/>
      <c r="D22" s="6"/>
      <c r="E22" s="12"/>
      <c r="F22" s="6"/>
      <c r="G22" s="12"/>
      <c r="H22" s="6"/>
      <c r="I22" s="12"/>
      <c r="J22" s="6"/>
      <c r="K22" s="91">
        <f>_xlfn.XLOOKUP(A22,'Team Events'!$A$1:$A$22,'Team Events'!$B$1:$B$22)</f>
        <v>0</v>
      </c>
      <c r="L22" s="92">
        <f>_xlfn.XLOOKUP(A22,'Team Events'!A:A,'Team Events'!C:C,"")</f>
        <v>0</v>
      </c>
    </row>
    <row r="23" spans="1:12" s="2" customFormat="1" x14ac:dyDescent="0.3">
      <c r="A23" s="11"/>
      <c r="B23" s="6"/>
      <c r="C23" s="73"/>
      <c r="D23" s="6"/>
      <c r="E23" s="12"/>
      <c r="F23" s="6"/>
      <c r="G23" s="12"/>
      <c r="H23" s="6"/>
      <c r="I23" s="12"/>
      <c r="J23" s="6"/>
      <c r="K23" s="91">
        <f>_xlfn.XLOOKUP(A23,'Team Events'!$A$1:$A$22,'Team Events'!$B$1:$B$22)</f>
        <v>0</v>
      </c>
      <c r="L23" s="92">
        <f>_xlfn.XLOOKUP(A23,'Team Events'!A:A,'Team Events'!C:C,"")</f>
        <v>0</v>
      </c>
    </row>
    <row r="24" spans="1:12" s="2" customFormat="1" x14ac:dyDescent="0.3">
      <c r="A24" s="11"/>
      <c r="B24" s="6"/>
      <c r="C24" s="73"/>
      <c r="D24" s="6"/>
      <c r="E24" s="12"/>
      <c r="F24" s="6"/>
      <c r="G24" s="12"/>
      <c r="H24" s="6"/>
      <c r="I24" s="12"/>
      <c r="J24" s="6"/>
      <c r="K24" s="91">
        <f>_xlfn.XLOOKUP(A24,'Team Events'!$A$1:$A$22,'Team Events'!$B$1:$B$22)</f>
        <v>0</v>
      </c>
      <c r="L24" s="92">
        <f>_xlfn.XLOOKUP(A24,'Team Events'!A:A,'Team Events'!C:C,"")</f>
        <v>0</v>
      </c>
    </row>
    <row r="25" spans="1:12" s="2" customFormat="1" x14ac:dyDescent="0.3">
      <c r="A25" s="11"/>
      <c r="B25" s="6"/>
      <c r="C25" s="73"/>
      <c r="D25" s="6"/>
      <c r="E25" s="12"/>
      <c r="F25" s="6"/>
      <c r="G25" s="12"/>
      <c r="H25" s="6"/>
      <c r="I25" s="12"/>
      <c r="J25" s="6"/>
      <c r="K25" s="91">
        <f>_xlfn.XLOOKUP(A25,'Team Events'!$A$1:$A$22,'Team Events'!$B$1:$B$22)</f>
        <v>0</v>
      </c>
      <c r="L25" s="92">
        <f>_xlfn.XLOOKUP(A25,'Team Events'!A:A,'Team Events'!C:C,"")</f>
        <v>0</v>
      </c>
    </row>
    <row r="26" spans="1:12" s="2" customFormat="1" x14ac:dyDescent="0.3">
      <c r="A26" s="11"/>
      <c r="B26" s="6"/>
      <c r="C26" s="73"/>
      <c r="D26" s="6"/>
      <c r="E26" s="12"/>
      <c r="F26" s="6"/>
      <c r="G26" s="12"/>
      <c r="H26" s="6"/>
      <c r="I26" s="12"/>
      <c r="J26" s="6"/>
      <c r="K26" s="91">
        <f>_xlfn.XLOOKUP(A26,'Team Events'!$A$1:$A$22,'Team Events'!$B$1:$B$22)</f>
        <v>0</v>
      </c>
      <c r="L26" s="92">
        <f>_xlfn.XLOOKUP(A26,'Team Events'!A:A,'Team Events'!C:C,"")</f>
        <v>0</v>
      </c>
    </row>
    <row r="27" spans="1:12" s="2" customFormat="1" x14ac:dyDescent="0.3">
      <c r="A27" s="11"/>
      <c r="B27" s="6"/>
      <c r="C27" s="73"/>
      <c r="D27" s="6"/>
      <c r="E27" s="12"/>
      <c r="F27" s="6"/>
      <c r="G27" s="12"/>
      <c r="H27" s="6"/>
      <c r="I27" s="12"/>
      <c r="J27" s="6"/>
      <c r="K27" s="91">
        <f>_xlfn.XLOOKUP(A27,'Team Events'!$A$1:$A$22,'Team Events'!$B$1:$B$22)</f>
        <v>0</v>
      </c>
      <c r="L27" s="92">
        <f>_xlfn.XLOOKUP(A27,'Team Events'!A:A,'Team Events'!C:C,"")</f>
        <v>0</v>
      </c>
    </row>
    <row r="28" spans="1:12" s="2" customFormat="1" x14ac:dyDescent="0.3">
      <c r="A28" s="11"/>
      <c r="B28" s="6"/>
      <c r="C28" s="73"/>
      <c r="D28" s="6"/>
      <c r="E28" s="12"/>
      <c r="F28" s="6"/>
      <c r="G28" s="12"/>
      <c r="H28" s="6"/>
      <c r="I28" s="12"/>
      <c r="J28" s="6"/>
      <c r="K28" s="91">
        <f>_xlfn.XLOOKUP(A28,'Team Events'!$A$1:$A$22,'Team Events'!$B$1:$B$22)</f>
        <v>0</v>
      </c>
      <c r="L28" s="92">
        <f>_xlfn.XLOOKUP(A28,'Team Events'!A:A,'Team Events'!C:C,"")</f>
        <v>0</v>
      </c>
    </row>
    <row r="29" spans="1:12" s="2" customFormat="1" x14ac:dyDescent="0.3">
      <c r="A29" s="11"/>
      <c r="B29" s="6"/>
      <c r="C29" s="73"/>
      <c r="D29" s="6"/>
      <c r="E29" s="12"/>
      <c r="F29" s="6"/>
      <c r="G29" s="12"/>
      <c r="H29" s="6"/>
      <c r="I29" s="12"/>
      <c r="J29" s="6"/>
      <c r="K29" s="91">
        <f>_xlfn.XLOOKUP(A29,'Team Events'!$A$1:$A$22,'Team Events'!$B$1:$B$22)</f>
        <v>0</v>
      </c>
      <c r="L29" s="92">
        <f>_xlfn.XLOOKUP(A29,'Team Events'!A:A,'Team Events'!C:C,"")</f>
        <v>0</v>
      </c>
    </row>
    <row r="30" spans="1:12" s="2" customFormat="1" x14ac:dyDescent="0.3">
      <c r="A30" s="11"/>
      <c r="B30" s="6"/>
      <c r="C30" s="73"/>
      <c r="D30" s="6"/>
      <c r="E30" s="12"/>
      <c r="F30" s="6"/>
      <c r="G30" s="12"/>
      <c r="H30" s="6"/>
      <c r="I30" s="12"/>
      <c r="J30" s="6"/>
      <c r="K30" s="91">
        <f>_xlfn.XLOOKUP(A30,'Team Events'!$A$1:$A$22,'Team Events'!$B$1:$B$22)</f>
        <v>0</v>
      </c>
      <c r="L30" s="92">
        <f>_xlfn.XLOOKUP(A30,'Team Events'!A:A,'Team Events'!C:C,"")</f>
        <v>0</v>
      </c>
    </row>
    <row r="31" spans="1:12" s="2" customFormat="1" x14ac:dyDescent="0.3">
      <c r="A31" s="11"/>
      <c r="B31" s="6"/>
      <c r="C31" s="73"/>
      <c r="D31" s="6"/>
      <c r="E31" s="12"/>
      <c r="F31" s="6"/>
      <c r="G31" s="12"/>
      <c r="H31" s="6"/>
      <c r="I31" s="12"/>
      <c r="J31" s="6"/>
      <c r="K31" s="91">
        <f>_xlfn.XLOOKUP(A31,'Team Events'!$A$1:$A$22,'Team Events'!$B$1:$B$22)</f>
        <v>0</v>
      </c>
      <c r="L31" s="92">
        <f>_xlfn.XLOOKUP(A31,'Team Events'!A:A,'Team Events'!C:C,"")</f>
        <v>0</v>
      </c>
    </row>
    <row r="32" spans="1:12" s="2" customFormat="1" x14ac:dyDescent="0.3">
      <c r="A32" s="11"/>
      <c r="B32" s="6"/>
      <c r="C32" s="73"/>
      <c r="D32" s="6"/>
      <c r="E32" s="12"/>
      <c r="F32" s="6"/>
      <c r="G32" s="12"/>
      <c r="H32" s="6"/>
      <c r="I32" s="12"/>
      <c r="J32" s="6"/>
      <c r="K32" s="91">
        <f>_xlfn.XLOOKUP(A32,'Team Events'!$A$1:$A$22,'Team Events'!$B$1:$B$22)</f>
        <v>0</v>
      </c>
      <c r="L32" s="92">
        <f>_xlfn.XLOOKUP(A32,'Team Events'!A:A,'Team Events'!C:C,"")</f>
        <v>0</v>
      </c>
    </row>
    <row r="33" spans="1:12" s="2" customFormat="1" x14ac:dyDescent="0.3">
      <c r="A33" s="11"/>
      <c r="B33" s="6"/>
      <c r="C33" s="73"/>
      <c r="D33" s="6"/>
      <c r="E33" s="12"/>
      <c r="F33" s="6"/>
      <c r="G33" s="12"/>
      <c r="H33" s="6"/>
      <c r="I33" s="12"/>
      <c r="J33" s="6"/>
      <c r="K33" s="91">
        <f>_xlfn.XLOOKUP(A33,'Team Events'!$A$1:$A$22,'Team Events'!$B$1:$B$22)</f>
        <v>0</v>
      </c>
      <c r="L33" s="92">
        <f>_xlfn.XLOOKUP(A33,'Team Events'!A:A,'Team Events'!C:C,"")</f>
        <v>0</v>
      </c>
    </row>
    <row r="34" spans="1:12" s="2" customFormat="1" x14ac:dyDescent="0.3">
      <c r="A34" s="11"/>
      <c r="B34" s="6"/>
      <c r="C34" s="73"/>
      <c r="D34" s="6"/>
      <c r="E34" s="12"/>
      <c r="F34" s="6"/>
      <c r="G34" s="12"/>
      <c r="H34" s="6"/>
      <c r="I34" s="12"/>
      <c r="J34" s="6"/>
      <c r="K34" s="91">
        <f>_xlfn.XLOOKUP(A34,'Team Events'!$A$1:$A$22,'Team Events'!$B$1:$B$22)</f>
        <v>0</v>
      </c>
      <c r="L34" s="92">
        <f>_xlfn.XLOOKUP(A34,'Team Events'!A:A,'Team Events'!C:C,"")</f>
        <v>0</v>
      </c>
    </row>
    <row r="35" spans="1:12" s="2" customFormat="1" x14ac:dyDescent="0.3">
      <c r="A35" s="11"/>
      <c r="B35" s="6"/>
      <c r="C35" s="73"/>
      <c r="D35" s="6"/>
      <c r="E35" s="12"/>
      <c r="F35" s="6"/>
      <c r="G35" s="12"/>
      <c r="H35" s="6"/>
      <c r="I35" s="12"/>
      <c r="J35" s="6"/>
      <c r="K35" s="91">
        <f>_xlfn.XLOOKUP(A35,'Team Events'!$A$1:$A$22,'Team Events'!$B$1:$B$22)</f>
        <v>0</v>
      </c>
      <c r="L35" s="92">
        <f>_xlfn.XLOOKUP(A35,'Team Events'!A:A,'Team Events'!C:C,"")</f>
        <v>0</v>
      </c>
    </row>
    <row r="36" spans="1:12" s="2" customFormat="1" x14ac:dyDescent="0.3">
      <c r="A36" s="11"/>
      <c r="B36" s="6"/>
      <c r="C36" s="73"/>
      <c r="D36" s="6"/>
      <c r="E36" s="12"/>
      <c r="F36" s="6"/>
      <c r="G36" s="12"/>
      <c r="H36" s="6"/>
      <c r="I36" s="12"/>
      <c r="J36" s="6"/>
      <c r="K36" s="91">
        <f>_xlfn.XLOOKUP(A36,'Team Events'!$A$1:$A$22,'Team Events'!$B$1:$B$22)</f>
        <v>0</v>
      </c>
      <c r="L36" s="92">
        <f>_xlfn.XLOOKUP(A36,'Team Events'!A:A,'Team Events'!C:C,"")</f>
        <v>0</v>
      </c>
    </row>
    <row r="37" spans="1:12" s="2" customFormat="1" x14ac:dyDescent="0.3">
      <c r="A37" s="11"/>
      <c r="B37" s="6"/>
      <c r="C37" s="73"/>
      <c r="D37" s="6"/>
      <c r="E37" s="12"/>
      <c r="F37" s="6"/>
      <c r="G37" s="12"/>
      <c r="H37" s="6"/>
      <c r="I37" s="12"/>
      <c r="J37" s="6"/>
      <c r="K37" s="91">
        <f>_xlfn.XLOOKUP(A37,'Team Events'!$A$1:$A$22,'Team Events'!$B$1:$B$22)</f>
        <v>0</v>
      </c>
      <c r="L37" s="92">
        <f>_xlfn.XLOOKUP(A37,'Team Events'!A:A,'Team Events'!C:C,"")</f>
        <v>0</v>
      </c>
    </row>
    <row r="38" spans="1:12" s="2" customFormat="1" x14ac:dyDescent="0.3">
      <c r="A38" s="11"/>
      <c r="B38" s="6"/>
      <c r="C38" s="73"/>
      <c r="D38" s="6"/>
      <c r="E38" s="12"/>
      <c r="F38" s="6"/>
      <c r="G38" s="12"/>
      <c r="H38" s="6"/>
      <c r="I38" s="12"/>
      <c r="J38" s="6"/>
      <c r="K38" s="91">
        <f>_xlfn.XLOOKUP(A38,'Team Events'!$A$1:$A$22,'Team Events'!$B$1:$B$22)</f>
        <v>0</v>
      </c>
      <c r="L38" s="92">
        <f>_xlfn.XLOOKUP(A38,'Team Events'!A:A,'Team Events'!C:C,"")</f>
        <v>0</v>
      </c>
    </row>
    <row r="39" spans="1:12" s="2" customFormat="1" x14ac:dyDescent="0.3">
      <c r="A39" s="11"/>
      <c r="B39" s="6"/>
      <c r="C39" s="73"/>
      <c r="D39" s="6"/>
      <c r="E39" s="12"/>
      <c r="F39" s="6"/>
      <c r="G39" s="12"/>
      <c r="H39" s="6"/>
      <c r="I39" s="12"/>
      <c r="J39" s="6"/>
      <c r="K39" s="91">
        <f>_xlfn.XLOOKUP(A39,'Team Events'!$A$1:$A$22,'Team Events'!$B$1:$B$22)</f>
        <v>0</v>
      </c>
      <c r="L39" s="92">
        <f>_xlfn.XLOOKUP(A39,'Team Events'!A:A,'Team Events'!C:C,"")</f>
        <v>0</v>
      </c>
    </row>
    <row r="40" spans="1:12" s="2" customFormat="1" x14ac:dyDescent="0.3">
      <c r="A40" s="11"/>
      <c r="B40" s="6"/>
      <c r="C40" s="73"/>
      <c r="D40" s="6"/>
      <c r="E40" s="12"/>
      <c r="F40" s="6"/>
      <c r="G40" s="12"/>
      <c r="H40" s="6"/>
      <c r="I40" s="12"/>
      <c r="J40" s="6"/>
      <c r="K40" s="91">
        <f>_xlfn.XLOOKUP(A40,'Team Events'!$A$1:$A$22,'Team Events'!$B$1:$B$22)</f>
        <v>0</v>
      </c>
      <c r="L40" s="92">
        <f>_xlfn.XLOOKUP(A40,'Team Events'!A:A,'Team Events'!C:C,"")</f>
        <v>0</v>
      </c>
    </row>
    <row r="41" spans="1:12" s="2" customFormat="1" x14ac:dyDescent="0.3">
      <c r="A41" s="11"/>
      <c r="B41" s="6"/>
      <c r="C41" s="73"/>
      <c r="D41" s="6"/>
      <c r="E41" s="12"/>
      <c r="F41" s="6"/>
      <c r="G41" s="12"/>
      <c r="H41" s="6"/>
      <c r="I41" s="12"/>
      <c r="J41" s="6"/>
      <c r="K41" s="91">
        <f>_xlfn.XLOOKUP(A41,'Team Events'!$A$1:$A$22,'Team Events'!$B$1:$B$22)</f>
        <v>0</v>
      </c>
      <c r="L41" s="92">
        <f>_xlfn.XLOOKUP(A41,'Team Events'!A:A,'Team Events'!C:C,"")</f>
        <v>0</v>
      </c>
    </row>
    <row r="42" spans="1:12" s="2" customFormat="1" x14ac:dyDescent="0.3">
      <c r="A42" s="11"/>
      <c r="B42" s="6"/>
      <c r="C42" s="73"/>
      <c r="D42" s="6"/>
      <c r="E42" s="12"/>
      <c r="F42" s="6"/>
      <c r="G42" s="12"/>
      <c r="H42" s="6"/>
      <c r="I42" s="12"/>
      <c r="J42" s="6"/>
      <c r="K42" s="91">
        <f>_xlfn.XLOOKUP(A42,'Team Events'!$A$1:$A$22,'Team Events'!$B$1:$B$22)</f>
        <v>0</v>
      </c>
      <c r="L42" s="92">
        <f>_xlfn.XLOOKUP(A42,'Team Events'!A:A,'Team Events'!C:C,"")</f>
        <v>0</v>
      </c>
    </row>
    <row r="43" spans="1:12" s="2" customFormat="1" x14ac:dyDescent="0.3">
      <c r="A43" s="11"/>
      <c r="B43" s="6"/>
      <c r="C43" s="73"/>
      <c r="D43" s="6"/>
      <c r="E43" s="12"/>
      <c r="F43" s="6"/>
      <c r="G43" s="12"/>
      <c r="H43" s="6"/>
      <c r="I43" s="12"/>
      <c r="J43" s="6"/>
      <c r="K43" s="91">
        <f>_xlfn.XLOOKUP(A43,'Team Events'!$A$1:$A$22,'Team Events'!$B$1:$B$22)</f>
        <v>0</v>
      </c>
      <c r="L43" s="92">
        <f>_xlfn.XLOOKUP(A43,'Team Events'!A:A,'Team Events'!C:C,"")</f>
        <v>0</v>
      </c>
    </row>
    <row r="44" spans="1:12" s="2" customFormat="1" x14ac:dyDescent="0.3">
      <c r="A44" s="11"/>
      <c r="B44" s="6"/>
      <c r="C44" s="73"/>
      <c r="D44" s="6"/>
      <c r="E44" s="12"/>
      <c r="F44" s="6"/>
      <c r="G44" s="12"/>
      <c r="H44" s="6"/>
      <c r="I44" s="12"/>
      <c r="J44" s="6"/>
      <c r="K44" s="91">
        <f>_xlfn.XLOOKUP(A44,'Team Events'!$A$1:$A$22,'Team Events'!$B$1:$B$22)</f>
        <v>0</v>
      </c>
      <c r="L44" s="92">
        <f>_xlfn.XLOOKUP(A44,'Team Events'!A:A,'Team Events'!C:C,"")</f>
        <v>0</v>
      </c>
    </row>
    <row r="45" spans="1:12" s="2" customFormat="1" x14ac:dyDescent="0.3">
      <c r="A45" s="11"/>
      <c r="B45" s="6"/>
      <c r="C45" s="73"/>
      <c r="D45" s="6"/>
      <c r="E45" s="12"/>
      <c r="F45" s="6"/>
      <c r="G45" s="12"/>
      <c r="H45" s="6"/>
      <c r="I45" s="12"/>
      <c r="J45" s="6"/>
      <c r="K45" s="91">
        <f>_xlfn.XLOOKUP(A45,'Team Events'!$A$1:$A$22,'Team Events'!$B$1:$B$22)</f>
        <v>0</v>
      </c>
      <c r="L45" s="92">
        <f>_xlfn.XLOOKUP(A45,'Team Events'!A:A,'Team Events'!C:C,"")</f>
        <v>0</v>
      </c>
    </row>
    <row r="46" spans="1:12" s="2" customFormat="1" x14ac:dyDescent="0.3">
      <c r="A46" s="11"/>
      <c r="B46" s="6"/>
      <c r="C46" s="73"/>
      <c r="D46" s="6"/>
      <c r="E46" s="12"/>
      <c r="F46" s="6"/>
      <c r="G46" s="12"/>
      <c r="H46" s="6"/>
      <c r="I46" s="12"/>
      <c r="J46" s="6"/>
      <c r="K46" s="91">
        <f>_xlfn.XLOOKUP(A46,'Team Events'!$A$1:$A$22,'Team Events'!$B$1:$B$22)</f>
        <v>0</v>
      </c>
      <c r="L46" s="92">
        <f>_xlfn.XLOOKUP(A46,'Team Events'!A:A,'Team Events'!C:C,"")</f>
        <v>0</v>
      </c>
    </row>
    <row r="47" spans="1:12" s="2" customFormat="1" x14ac:dyDescent="0.3">
      <c r="A47" s="11"/>
      <c r="B47" s="6"/>
      <c r="C47" s="73"/>
      <c r="D47" s="6"/>
      <c r="E47" s="12"/>
      <c r="F47" s="6"/>
      <c r="G47" s="12"/>
      <c r="H47" s="6"/>
      <c r="I47" s="12"/>
      <c r="J47" s="6"/>
      <c r="K47" s="91">
        <f>_xlfn.XLOOKUP(A47,'Team Events'!$A$1:$A$22,'Team Events'!$B$1:$B$22)</f>
        <v>0</v>
      </c>
      <c r="L47" s="92">
        <f>_xlfn.XLOOKUP(A47,'Team Events'!A:A,'Team Events'!C:C,"")</f>
        <v>0</v>
      </c>
    </row>
    <row r="48" spans="1:12" s="2" customFormat="1" x14ac:dyDescent="0.3">
      <c r="A48" s="11"/>
      <c r="B48" s="6"/>
      <c r="C48" s="73"/>
      <c r="D48" s="6"/>
      <c r="E48" s="12"/>
      <c r="F48" s="6"/>
      <c r="G48" s="12"/>
      <c r="H48" s="6"/>
      <c r="I48" s="12"/>
      <c r="J48" s="6"/>
      <c r="K48" s="91">
        <f>_xlfn.XLOOKUP(A48,'Team Events'!$A$1:$A$22,'Team Events'!$B$1:$B$22)</f>
        <v>0</v>
      </c>
      <c r="L48" s="92">
        <f>_xlfn.XLOOKUP(A48,'Team Events'!A:A,'Team Events'!C:C,"")</f>
        <v>0</v>
      </c>
    </row>
    <row r="49" spans="1:12" s="2" customFormat="1" x14ac:dyDescent="0.3">
      <c r="A49" s="11"/>
      <c r="B49" s="6"/>
      <c r="C49" s="73"/>
      <c r="D49" s="6"/>
      <c r="E49" s="12"/>
      <c r="F49" s="6"/>
      <c r="G49" s="12"/>
      <c r="H49" s="6"/>
      <c r="I49" s="12"/>
      <c r="J49" s="6"/>
      <c r="K49" s="91">
        <f>_xlfn.XLOOKUP(A49,'Team Events'!$A$1:$A$22,'Team Events'!$B$1:$B$22)</f>
        <v>0</v>
      </c>
      <c r="L49" s="92">
        <f>_xlfn.XLOOKUP(A49,'Team Events'!A:A,'Team Events'!C:C,"")</f>
        <v>0</v>
      </c>
    </row>
    <row r="50" spans="1:12" s="2" customFormat="1" x14ac:dyDescent="0.3">
      <c r="A50" s="11"/>
      <c r="B50" s="6"/>
      <c r="C50" s="73"/>
      <c r="D50" s="6"/>
      <c r="E50" s="12"/>
      <c r="F50" s="6"/>
      <c r="G50" s="12"/>
      <c r="H50" s="6"/>
      <c r="I50" s="12"/>
      <c r="J50" s="6"/>
      <c r="K50" s="91">
        <f>_xlfn.XLOOKUP(A50,'Team Events'!$A$1:$A$22,'Team Events'!$B$1:$B$22)</f>
        <v>0</v>
      </c>
      <c r="L50" s="92">
        <f>_xlfn.XLOOKUP(A50,'Team Events'!A:A,'Team Events'!C:C,"")</f>
        <v>0</v>
      </c>
    </row>
    <row r="51" spans="1:12" s="2" customFormat="1" x14ac:dyDescent="0.3">
      <c r="A51" s="11"/>
      <c r="B51" s="6"/>
      <c r="C51" s="73"/>
      <c r="D51" s="6"/>
      <c r="E51" s="12"/>
      <c r="F51" s="6"/>
      <c r="G51" s="12"/>
      <c r="H51" s="6"/>
      <c r="I51" s="12"/>
      <c r="J51" s="6"/>
      <c r="K51" s="91">
        <f>_xlfn.XLOOKUP(A51,'Team Events'!$A$1:$A$22,'Team Events'!$B$1:$B$22)</f>
        <v>0</v>
      </c>
      <c r="L51" s="92">
        <f>_xlfn.XLOOKUP(A51,'Team Events'!A:A,'Team Events'!C:C,"")</f>
        <v>0</v>
      </c>
    </row>
    <row r="52" spans="1:12" s="2" customFormat="1" x14ac:dyDescent="0.3">
      <c r="A52" s="11"/>
      <c r="B52" s="6"/>
      <c r="C52" s="73"/>
      <c r="D52" s="6"/>
      <c r="E52" s="12"/>
      <c r="F52" s="6"/>
      <c r="G52" s="12"/>
      <c r="H52" s="6"/>
      <c r="I52" s="12"/>
      <c r="J52" s="6"/>
      <c r="K52" s="91">
        <f>_xlfn.XLOOKUP(A52,'Team Events'!$A$1:$A$22,'Team Events'!$B$1:$B$22)</f>
        <v>0</v>
      </c>
      <c r="L52" s="92">
        <f>_xlfn.XLOOKUP(A52,'Team Events'!A:A,'Team Events'!C:C,"")</f>
        <v>0</v>
      </c>
    </row>
    <row r="53" spans="1:12" s="2" customFormat="1" x14ac:dyDescent="0.3">
      <c r="A53" s="11"/>
      <c r="B53" s="6"/>
      <c r="C53" s="73"/>
      <c r="D53" s="6"/>
      <c r="E53" s="12"/>
      <c r="F53" s="6"/>
      <c r="G53" s="12"/>
      <c r="H53" s="6"/>
      <c r="I53" s="12"/>
      <c r="J53" s="6"/>
      <c r="K53" s="91">
        <f>_xlfn.XLOOKUP(A53,'Team Events'!$A$1:$A$22,'Team Events'!$B$1:$B$22)</f>
        <v>0</v>
      </c>
      <c r="L53" s="92">
        <f>_xlfn.XLOOKUP(A53,'Team Events'!A:A,'Team Events'!C:C,"")</f>
        <v>0</v>
      </c>
    </row>
    <row r="54" spans="1:12" s="2" customFormat="1" x14ac:dyDescent="0.3">
      <c r="A54" s="11"/>
      <c r="B54" s="6"/>
      <c r="C54" s="73"/>
      <c r="D54" s="6"/>
      <c r="E54" s="12"/>
      <c r="F54" s="6"/>
      <c r="G54" s="12"/>
      <c r="H54" s="6"/>
      <c r="I54" s="12"/>
      <c r="J54" s="6"/>
      <c r="K54" s="91">
        <f>_xlfn.XLOOKUP(A54,'Team Events'!$A$1:$A$22,'Team Events'!$B$1:$B$22)</f>
        <v>0</v>
      </c>
      <c r="L54" s="92">
        <f>_xlfn.XLOOKUP(A54,'Team Events'!A:A,'Team Events'!C:C,"")</f>
        <v>0</v>
      </c>
    </row>
    <row r="55" spans="1:12" s="2" customFormat="1" x14ac:dyDescent="0.3">
      <c r="A55" s="11"/>
      <c r="B55" s="6"/>
      <c r="C55" s="73"/>
      <c r="D55" s="6"/>
      <c r="E55" s="12"/>
      <c r="F55" s="6"/>
      <c r="G55" s="12"/>
      <c r="H55" s="6"/>
      <c r="I55" s="12"/>
      <c r="J55" s="6"/>
      <c r="K55" s="91">
        <f>_xlfn.XLOOKUP(A55,'Team Events'!$A$1:$A$22,'Team Events'!$B$1:$B$22)</f>
        <v>0</v>
      </c>
      <c r="L55" s="92">
        <f>_xlfn.XLOOKUP(A55,'Team Events'!A:A,'Team Events'!C:C,"")</f>
        <v>0</v>
      </c>
    </row>
    <row r="56" spans="1:12" s="2" customFormat="1" x14ac:dyDescent="0.3">
      <c r="A56" s="11"/>
      <c r="B56" s="6"/>
      <c r="C56" s="73"/>
      <c r="D56" s="6"/>
      <c r="E56" s="12"/>
      <c r="F56" s="6"/>
      <c r="G56" s="12"/>
      <c r="H56" s="6"/>
      <c r="I56" s="12"/>
      <c r="J56" s="6"/>
      <c r="K56" s="91">
        <f>_xlfn.XLOOKUP(A56,'Team Events'!$A$1:$A$22,'Team Events'!$B$1:$B$22)</f>
        <v>0</v>
      </c>
      <c r="L56" s="92">
        <f>_xlfn.XLOOKUP(A56,'Team Events'!A:A,'Team Events'!C:C,"")</f>
        <v>0</v>
      </c>
    </row>
    <row r="57" spans="1:12" s="2" customFormat="1" x14ac:dyDescent="0.3">
      <c r="A57" s="11"/>
      <c r="B57" s="6"/>
      <c r="C57" s="73"/>
      <c r="D57" s="6"/>
      <c r="E57" s="12"/>
      <c r="F57" s="6"/>
      <c r="G57" s="12"/>
      <c r="H57" s="6"/>
      <c r="I57" s="12"/>
      <c r="J57" s="6"/>
      <c r="K57" s="91">
        <f>_xlfn.XLOOKUP(A57,'Team Events'!$A$1:$A$22,'Team Events'!$B$1:$B$22)</f>
        <v>0</v>
      </c>
      <c r="L57" s="92">
        <f>_xlfn.XLOOKUP(A57,'Team Events'!A:A,'Team Events'!C:C,"")</f>
        <v>0</v>
      </c>
    </row>
    <row r="58" spans="1:12" s="2" customFormat="1" x14ac:dyDescent="0.3">
      <c r="A58" s="11"/>
      <c r="B58" s="6"/>
      <c r="C58" s="73"/>
      <c r="D58" s="6"/>
      <c r="E58" s="12"/>
      <c r="F58" s="6"/>
      <c r="G58" s="12"/>
      <c r="H58" s="6"/>
      <c r="I58" s="12"/>
      <c r="J58" s="6"/>
      <c r="K58" s="91">
        <f>_xlfn.XLOOKUP(A58,'Team Events'!$A$1:$A$22,'Team Events'!$B$1:$B$22)</f>
        <v>0</v>
      </c>
      <c r="L58" s="92">
        <f>_xlfn.XLOOKUP(A58,'Team Events'!A:A,'Team Events'!C:C,"")</f>
        <v>0</v>
      </c>
    </row>
    <row r="59" spans="1:12" s="2" customFormat="1" x14ac:dyDescent="0.3">
      <c r="A59" s="11"/>
      <c r="B59" s="6"/>
      <c r="C59" s="73"/>
      <c r="D59" s="6"/>
      <c r="E59" s="12"/>
      <c r="F59" s="6"/>
      <c r="G59" s="12"/>
      <c r="H59" s="6"/>
      <c r="I59" s="12"/>
      <c r="J59" s="6"/>
      <c r="K59" s="91">
        <f>_xlfn.XLOOKUP(A59,'Team Events'!$A$1:$A$22,'Team Events'!$B$1:$B$22)</f>
        <v>0</v>
      </c>
      <c r="L59" s="92">
        <f>_xlfn.XLOOKUP(A59,'Team Events'!A:A,'Team Events'!C:C,"")</f>
        <v>0</v>
      </c>
    </row>
    <row r="60" spans="1:12" s="2" customFormat="1" x14ac:dyDescent="0.3">
      <c r="A60" s="11"/>
      <c r="B60" s="6"/>
      <c r="C60" s="73"/>
      <c r="D60" s="6"/>
      <c r="E60" s="12"/>
      <c r="F60" s="6"/>
      <c r="G60" s="12"/>
      <c r="H60" s="6"/>
      <c r="I60" s="12"/>
      <c r="J60" s="6"/>
      <c r="K60" s="91">
        <f>_xlfn.XLOOKUP(A60,'Team Events'!$A$1:$A$22,'Team Events'!$B$1:$B$22)</f>
        <v>0</v>
      </c>
      <c r="L60" s="92">
        <f>_xlfn.XLOOKUP(A60,'Team Events'!A:A,'Team Events'!C:C,"")</f>
        <v>0</v>
      </c>
    </row>
    <row r="61" spans="1:12" s="2" customFormat="1" x14ac:dyDescent="0.3">
      <c r="A61" s="11"/>
      <c r="B61" s="6"/>
      <c r="C61" s="73"/>
      <c r="D61" s="6"/>
      <c r="E61" s="12"/>
      <c r="F61" s="6"/>
      <c r="G61" s="12"/>
      <c r="H61" s="6"/>
      <c r="I61" s="12"/>
      <c r="J61" s="6"/>
      <c r="K61" s="91">
        <f>_xlfn.XLOOKUP(A61,'Team Events'!$A$1:$A$22,'Team Events'!$B$1:$B$22)</f>
        <v>0</v>
      </c>
      <c r="L61" s="92">
        <f>_xlfn.XLOOKUP(A61,'Team Events'!A:A,'Team Events'!C:C,"")</f>
        <v>0</v>
      </c>
    </row>
    <row r="62" spans="1:12" s="2" customFormat="1" x14ac:dyDescent="0.3">
      <c r="A62" s="11"/>
      <c r="B62" s="6"/>
      <c r="C62" s="73"/>
      <c r="D62" s="6"/>
      <c r="E62" s="12"/>
      <c r="F62" s="6"/>
      <c r="G62" s="12"/>
      <c r="H62" s="6"/>
      <c r="I62" s="12"/>
      <c r="J62" s="6"/>
      <c r="K62" s="91">
        <f>_xlfn.XLOOKUP(A62,'Team Events'!$A$1:$A$22,'Team Events'!$B$1:$B$22)</f>
        <v>0</v>
      </c>
      <c r="L62" s="92">
        <f>_xlfn.XLOOKUP(A62,'Team Events'!A:A,'Team Events'!C:C,"")</f>
        <v>0</v>
      </c>
    </row>
    <row r="63" spans="1:12" s="2" customFormat="1" x14ac:dyDescent="0.3">
      <c r="A63" s="11"/>
      <c r="B63" s="6"/>
      <c r="C63" s="73"/>
      <c r="D63" s="6"/>
      <c r="E63" s="12"/>
      <c r="F63" s="6"/>
      <c r="G63" s="12"/>
      <c r="H63" s="6"/>
      <c r="I63" s="12"/>
      <c r="J63" s="6"/>
      <c r="K63" s="91">
        <f>_xlfn.XLOOKUP(A63,'Team Events'!$A$1:$A$22,'Team Events'!$B$1:$B$22)</f>
        <v>0</v>
      </c>
      <c r="L63" s="92">
        <f>_xlfn.XLOOKUP(A63,'Team Events'!A:A,'Team Events'!C:C,"")</f>
        <v>0</v>
      </c>
    </row>
    <row r="64" spans="1:12" s="2" customFormat="1" x14ac:dyDescent="0.3">
      <c r="A64" s="11"/>
      <c r="B64" s="6"/>
      <c r="C64" s="73"/>
      <c r="D64" s="6"/>
      <c r="E64" s="12"/>
      <c r="F64" s="6"/>
      <c r="G64" s="12"/>
      <c r="H64" s="6"/>
      <c r="I64" s="12"/>
      <c r="J64" s="6"/>
      <c r="K64" s="91">
        <f>_xlfn.XLOOKUP(A64,'Team Events'!$A$1:$A$22,'Team Events'!$B$1:$B$22)</f>
        <v>0</v>
      </c>
      <c r="L64" s="92">
        <f>_xlfn.XLOOKUP(A64,'Team Events'!A:A,'Team Events'!C:C,"")</f>
        <v>0</v>
      </c>
    </row>
    <row r="65" spans="1:12" s="2" customFormat="1" x14ac:dyDescent="0.3">
      <c r="A65" s="11"/>
      <c r="B65" s="6"/>
      <c r="C65" s="73"/>
      <c r="D65" s="6"/>
      <c r="E65" s="12"/>
      <c r="F65" s="6"/>
      <c r="G65" s="12"/>
      <c r="H65" s="6"/>
      <c r="I65" s="12"/>
      <c r="J65" s="6"/>
      <c r="K65" s="91">
        <f>_xlfn.XLOOKUP(A65,'Team Events'!$A$1:$A$22,'Team Events'!$B$1:$B$22)</f>
        <v>0</v>
      </c>
      <c r="L65" s="92">
        <f>_xlfn.XLOOKUP(A65,'Team Events'!A:A,'Team Events'!C:C,"")</f>
        <v>0</v>
      </c>
    </row>
    <row r="66" spans="1:12" s="2" customFormat="1" x14ac:dyDescent="0.3">
      <c r="A66" s="11"/>
      <c r="B66" s="6"/>
      <c r="C66" s="73"/>
      <c r="D66" s="6"/>
      <c r="E66" s="12"/>
      <c r="F66" s="6"/>
      <c r="G66" s="12"/>
      <c r="H66" s="6"/>
      <c r="I66" s="12"/>
      <c r="J66" s="6"/>
      <c r="K66" s="91">
        <f>_xlfn.XLOOKUP(A66,'Team Events'!$A$1:$A$22,'Team Events'!$B$1:$B$22)</f>
        <v>0</v>
      </c>
      <c r="L66" s="92">
        <f>_xlfn.XLOOKUP(A66,'Team Events'!A:A,'Team Events'!C:C,"")</f>
        <v>0</v>
      </c>
    </row>
    <row r="67" spans="1:12" s="2" customFormat="1" x14ac:dyDescent="0.3">
      <c r="A67" s="11"/>
      <c r="B67" s="6"/>
      <c r="C67" s="73"/>
      <c r="D67" s="6"/>
      <c r="E67" s="12"/>
      <c r="F67" s="6"/>
      <c r="G67" s="12"/>
      <c r="H67" s="6"/>
      <c r="I67" s="12"/>
      <c r="J67" s="6"/>
      <c r="K67" s="91">
        <f>_xlfn.XLOOKUP(A67,'Team Events'!$A$1:$A$22,'Team Events'!$B$1:$B$22)</f>
        <v>0</v>
      </c>
      <c r="L67" s="92">
        <f>_xlfn.XLOOKUP(A67,'Team Events'!A:A,'Team Events'!C:C,"")</f>
        <v>0</v>
      </c>
    </row>
    <row r="68" spans="1:12" s="2" customFormat="1" x14ac:dyDescent="0.3">
      <c r="A68" s="11"/>
      <c r="B68" s="6"/>
      <c r="C68" s="73"/>
      <c r="D68" s="6"/>
      <c r="E68" s="12"/>
      <c r="F68" s="6"/>
      <c r="G68" s="12"/>
      <c r="H68" s="6"/>
      <c r="I68" s="12"/>
      <c r="J68" s="6"/>
      <c r="K68" s="91">
        <f>_xlfn.XLOOKUP(A68,'Team Events'!$A$1:$A$22,'Team Events'!$B$1:$B$22)</f>
        <v>0</v>
      </c>
      <c r="L68" s="92">
        <f>_xlfn.XLOOKUP(A68,'Team Events'!A:A,'Team Events'!C:C,"")</f>
        <v>0</v>
      </c>
    </row>
    <row r="69" spans="1:12" s="2" customFormat="1" x14ac:dyDescent="0.3">
      <c r="A69" s="11"/>
      <c r="B69" s="6"/>
      <c r="C69" s="73"/>
      <c r="D69" s="6"/>
      <c r="E69" s="12"/>
      <c r="F69" s="6"/>
      <c r="G69" s="12"/>
      <c r="H69" s="6"/>
      <c r="I69" s="12"/>
      <c r="J69" s="6"/>
      <c r="K69" s="91">
        <f>_xlfn.XLOOKUP(A69,'Team Events'!$A$1:$A$22,'Team Events'!$B$1:$B$22)</f>
        <v>0</v>
      </c>
      <c r="L69" s="92">
        <f>_xlfn.XLOOKUP(A69,'Team Events'!A:A,'Team Events'!C:C,"")</f>
        <v>0</v>
      </c>
    </row>
    <row r="70" spans="1:12" s="2" customFormat="1" x14ac:dyDescent="0.3">
      <c r="A70" s="11"/>
      <c r="B70" s="6"/>
      <c r="C70" s="73"/>
      <c r="D70" s="6"/>
      <c r="E70" s="12"/>
      <c r="F70" s="6"/>
      <c r="G70" s="12"/>
      <c r="H70" s="6"/>
      <c r="I70" s="12"/>
      <c r="J70" s="6"/>
      <c r="K70" s="91">
        <f>_xlfn.XLOOKUP(A70,'Team Events'!$A$1:$A$22,'Team Events'!$B$1:$B$22)</f>
        <v>0</v>
      </c>
      <c r="L70" s="92">
        <f>_xlfn.XLOOKUP(A70,'Team Events'!A:A,'Team Events'!C:C,"")</f>
        <v>0</v>
      </c>
    </row>
    <row r="71" spans="1:12" s="2" customFormat="1" x14ac:dyDescent="0.3">
      <c r="A71" s="11"/>
      <c r="B71" s="6"/>
      <c r="C71" s="73"/>
      <c r="D71" s="6"/>
      <c r="E71" s="12"/>
      <c r="F71" s="6"/>
      <c r="G71" s="12"/>
      <c r="H71" s="6"/>
      <c r="I71" s="12"/>
      <c r="J71" s="6"/>
      <c r="K71" s="91">
        <f>_xlfn.XLOOKUP(A71,'Team Events'!$A$1:$A$22,'Team Events'!$B$1:$B$22)</f>
        <v>0</v>
      </c>
      <c r="L71" s="92">
        <f>_xlfn.XLOOKUP(A71,'Team Events'!A:A,'Team Events'!C:C,"")</f>
        <v>0</v>
      </c>
    </row>
    <row r="72" spans="1:12" s="2" customFormat="1" x14ac:dyDescent="0.3">
      <c r="A72" s="11"/>
      <c r="B72" s="6"/>
      <c r="C72" s="73"/>
      <c r="D72" s="6"/>
      <c r="E72" s="12"/>
      <c r="F72" s="6"/>
      <c r="G72" s="12"/>
      <c r="H72" s="6"/>
      <c r="I72" s="12"/>
      <c r="J72" s="6"/>
      <c r="K72" s="91">
        <f>_xlfn.XLOOKUP(A72,'Team Events'!$A$1:$A$22,'Team Events'!$B$1:$B$22)</f>
        <v>0</v>
      </c>
      <c r="L72" s="92">
        <f>_xlfn.XLOOKUP(A72,'Team Events'!A:A,'Team Events'!C:C,"")</f>
        <v>0</v>
      </c>
    </row>
    <row r="73" spans="1:12" s="2" customFormat="1" x14ac:dyDescent="0.3">
      <c r="A73" s="11"/>
      <c r="B73" s="6"/>
      <c r="C73" s="73"/>
      <c r="D73" s="6"/>
      <c r="E73" s="12"/>
      <c r="F73" s="6"/>
      <c r="G73" s="12"/>
      <c r="H73" s="6"/>
      <c r="I73" s="12"/>
      <c r="J73" s="6"/>
      <c r="K73" s="91">
        <f>_xlfn.XLOOKUP(A73,'Team Events'!$A$1:$A$22,'Team Events'!$B$1:$B$22)</f>
        <v>0</v>
      </c>
      <c r="L73" s="92">
        <f>_xlfn.XLOOKUP(A73,'Team Events'!A:A,'Team Events'!C:C,"")</f>
        <v>0</v>
      </c>
    </row>
    <row r="74" spans="1:12" s="2" customFormat="1" x14ac:dyDescent="0.3">
      <c r="A74" s="11"/>
      <c r="B74" s="6"/>
      <c r="C74" s="73"/>
      <c r="D74" s="6"/>
      <c r="E74" s="12"/>
      <c r="F74" s="6"/>
      <c r="G74" s="12"/>
      <c r="H74" s="6"/>
      <c r="I74" s="12"/>
      <c r="J74" s="6"/>
      <c r="K74" s="91">
        <f>_xlfn.XLOOKUP(A74,'Team Events'!$A$1:$A$22,'Team Events'!$B$1:$B$22)</f>
        <v>0</v>
      </c>
      <c r="L74" s="92">
        <f>_xlfn.XLOOKUP(A74,'Team Events'!A:A,'Team Events'!C:C,"")</f>
        <v>0</v>
      </c>
    </row>
    <row r="75" spans="1:12" s="2" customFormat="1" x14ac:dyDescent="0.3">
      <c r="A75" s="11"/>
      <c r="B75" s="6"/>
      <c r="C75" s="73"/>
      <c r="D75" s="6"/>
      <c r="E75" s="12"/>
      <c r="F75" s="6"/>
      <c r="G75" s="12"/>
      <c r="H75" s="6"/>
      <c r="I75" s="12"/>
      <c r="J75" s="6"/>
      <c r="K75" s="91">
        <f>_xlfn.XLOOKUP(A75,'Team Events'!$A$1:$A$22,'Team Events'!$B$1:$B$22)</f>
        <v>0</v>
      </c>
      <c r="L75" s="92">
        <f>_xlfn.XLOOKUP(A75,'Team Events'!A:A,'Team Events'!C:C,"")</f>
        <v>0</v>
      </c>
    </row>
    <row r="76" spans="1:12" s="2" customFormat="1" x14ac:dyDescent="0.3">
      <c r="A76" s="11"/>
      <c r="B76" s="6"/>
      <c r="C76" s="73"/>
      <c r="D76" s="6"/>
      <c r="E76" s="12"/>
      <c r="F76" s="6"/>
      <c r="G76" s="12"/>
      <c r="H76" s="6"/>
      <c r="I76" s="12"/>
      <c r="J76" s="6"/>
      <c r="K76" s="91">
        <f>_xlfn.XLOOKUP(A76,'Team Events'!$A$1:$A$22,'Team Events'!$B$1:$B$22)</f>
        <v>0</v>
      </c>
      <c r="L76" s="92">
        <f>_xlfn.XLOOKUP(A76,'Team Events'!A:A,'Team Events'!C:C,"")</f>
        <v>0</v>
      </c>
    </row>
    <row r="77" spans="1:12" s="2" customFormat="1" x14ac:dyDescent="0.3">
      <c r="A77" s="11"/>
      <c r="B77" s="6"/>
      <c r="C77" s="73"/>
      <c r="D77" s="6"/>
      <c r="E77" s="12"/>
      <c r="F77" s="6"/>
      <c r="G77" s="12"/>
      <c r="H77" s="6"/>
      <c r="I77" s="12"/>
      <c r="J77" s="6"/>
      <c r="K77" s="91">
        <f>_xlfn.XLOOKUP(A77,'Team Events'!$A$1:$A$22,'Team Events'!$B$1:$B$22)</f>
        <v>0</v>
      </c>
      <c r="L77" s="92">
        <f>_xlfn.XLOOKUP(A77,'Team Events'!A:A,'Team Events'!C:C,"")</f>
        <v>0</v>
      </c>
    </row>
    <row r="78" spans="1:12" s="2" customFormat="1" x14ac:dyDescent="0.3">
      <c r="A78" s="11"/>
      <c r="B78" s="6"/>
      <c r="C78" s="73"/>
      <c r="D78" s="6"/>
      <c r="E78" s="12"/>
      <c r="F78" s="6"/>
      <c r="G78" s="12"/>
      <c r="H78" s="6"/>
      <c r="I78" s="12"/>
      <c r="J78" s="6"/>
      <c r="K78" s="91">
        <f>_xlfn.XLOOKUP(A78,'Team Events'!$A$1:$A$22,'Team Events'!$B$1:$B$22)</f>
        <v>0</v>
      </c>
      <c r="L78" s="92">
        <f>_xlfn.XLOOKUP(A78,'Team Events'!A:A,'Team Events'!C:C,"")</f>
        <v>0</v>
      </c>
    </row>
    <row r="79" spans="1:12" s="2" customFormat="1" x14ac:dyDescent="0.3">
      <c r="A79" s="11"/>
      <c r="B79" s="6"/>
      <c r="C79" s="73"/>
      <c r="D79" s="6"/>
      <c r="E79" s="12"/>
      <c r="F79" s="6"/>
      <c r="G79" s="12"/>
      <c r="H79" s="6"/>
      <c r="I79" s="12"/>
      <c r="J79" s="6"/>
      <c r="K79" s="91">
        <f>_xlfn.XLOOKUP(A79,'Team Events'!$A$1:$A$22,'Team Events'!$B$1:$B$22)</f>
        <v>0</v>
      </c>
      <c r="L79" s="92">
        <f>_xlfn.XLOOKUP(A79,'Team Events'!A:A,'Team Events'!C:C,"")</f>
        <v>0</v>
      </c>
    </row>
    <row r="80" spans="1:12" s="2" customFormat="1" x14ac:dyDescent="0.3">
      <c r="A80" s="11"/>
      <c r="B80" s="6"/>
      <c r="C80" s="73"/>
      <c r="D80" s="6"/>
      <c r="E80" s="12"/>
      <c r="F80" s="6"/>
      <c r="G80" s="12"/>
      <c r="H80" s="6"/>
      <c r="I80" s="12"/>
      <c r="J80" s="6"/>
      <c r="K80" s="91">
        <f>_xlfn.XLOOKUP(A80,'Team Events'!$A$1:$A$22,'Team Events'!$B$1:$B$22)</f>
        <v>0</v>
      </c>
      <c r="L80" s="92">
        <f>_xlfn.XLOOKUP(A80,'Team Events'!A:A,'Team Events'!C:C,"")</f>
        <v>0</v>
      </c>
    </row>
    <row r="81" spans="1:12" s="2" customFormat="1" x14ac:dyDescent="0.3">
      <c r="A81" s="11"/>
      <c r="B81" s="6"/>
      <c r="C81" s="73"/>
      <c r="D81" s="6"/>
      <c r="E81" s="12"/>
      <c r="F81" s="6"/>
      <c r="G81" s="12"/>
      <c r="H81" s="6"/>
      <c r="I81" s="12"/>
      <c r="J81" s="6"/>
      <c r="K81" s="91">
        <f>_xlfn.XLOOKUP(A81,'Team Events'!$A$1:$A$22,'Team Events'!$B$1:$B$22)</f>
        <v>0</v>
      </c>
      <c r="L81" s="92">
        <f>_xlfn.XLOOKUP(A81,'Team Events'!A:A,'Team Events'!C:C,"")</f>
        <v>0</v>
      </c>
    </row>
    <row r="82" spans="1:12" s="2" customFormat="1" x14ac:dyDescent="0.3">
      <c r="A82" s="11"/>
      <c r="B82" s="6"/>
      <c r="C82" s="73"/>
      <c r="D82" s="6"/>
      <c r="E82" s="12"/>
      <c r="F82" s="6"/>
      <c r="G82" s="12"/>
      <c r="H82" s="6"/>
      <c r="I82" s="12"/>
      <c r="J82" s="6"/>
      <c r="K82" s="91">
        <f>_xlfn.XLOOKUP(A82,'Team Events'!$A$1:$A$22,'Team Events'!$B$1:$B$22)</f>
        <v>0</v>
      </c>
      <c r="L82" s="92">
        <f>_xlfn.XLOOKUP(A82,'Team Events'!A:A,'Team Events'!C:C,"")</f>
        <v>0</v>
      </c>
    </row>
    <row r="83" spans="1:12" s="2" customFormat="1" x14ac:dyDescent="0.3">
      <c r="A83" s="11"/>
      <c r="B83" s="6"/>
      <c r="C83" s="73"/>
      <c r="D83" s="6"/>
      <c r="E83" s="12"/>
      <c r="F83" s="6"/>
      <c r="G83" s="12"/>
      <c r="H83" s="6"/>
      <c r="I83" s="12"/>
      <c r="J83" s="6"/>
      <c r="K83" s="91">
        <f>_xlfn.XLOOKUP(A83,'Team Events'!$A$1:$A$22,'Team Events'!$B$1:$B$22)</f>
        <v>0</v>
      </c>
      <c r="L83" s="92">
        <f>_xlfn.XLOOKUP(A83,'Team Events'!A:A,'Team Events'!C:C,"")</f>
        <v>0</v>
      </c>
    </row>
    <row r="84" spans="1:12" s="2" customFormat="1" x14ac:dyDescent="0.3">
      <c r="A84" s="11"/>
      <c r="B84" s="6"/>
      <c r="C84" s="73"/>
      <c r="D84" s="6"/>
      <c r="E84" s="12"/>
      <c r="F84" s="6"/>
      <c r="G84" s="12"/>
      <c r="H84" s="6"/>
      <c r="I84" s="12"/>
      <c r="J84" s="6"/>
      <c r="K84" s="91">
        <f>_xlfn.XLOOKUP(A84,'Team Events'!$A$1:$A$22,'Team Events'!$B$1:$B$22)</f>
        <v>0</v>
      </c>
      <c r="L84" s="92">
        <f>_xlfn.XLOOKUP(A84,'Team Events'!A:A,'Team Events'!C:C,"")</f>
        <v>0</v>
      </c>
    </row>
    <row r="85" spans="1:12" s="2" customFormat="1" x14ac:dyDescent="0.3">
      <c r="A85" s="11"/>
      <c r="B85" s="6"/>
      <c r="C85" s="73"/>
      <c r="D85" s="6"/>
      <c r="E85" s="12"/>
      <c r="F85" s="6"/>
      <c r="G85" s="12"/>
      <c r="H85" s="6"/>
      <c r="I85" s="12"/>
      <c r="J85" s="6"/>
      <c r="K85" s="91">
        <f>_xlfn.XLOOKUP(A85,'Team Events'!$A$1:$A$22,'Team Events'!$B$1:$B$22)</f>
        <v>0</v>
      </c>
      <c r="L85" s="92">
        <f>_xlfn.XLOOKUP(A85,'Team Events'!A:A,'Team Events'!C:C,"")</f>
        <v>0</v>
      </c>
    </row>
    <row r="86" spans="1:12" s="2" customFormat="1" x14ac:dyDescent="0.3">
      <c r="A86" s="11"/>
      <c r="B86" s="6"/>
      <c r="C86" s="73"/>
      <c r="D86" s="6"/>
      <c r="E86" s="12"/>
      <c r="F86" s="6"/>
      <c r="G86" s="12"/>
      <c r="H86" s="6"/>
      <c r="I86" s="12"/>
      <c r="J86" s="6"/>
      <c r="K86" s="91">
        <f>_xlfn.XLOOKUP(A86,'Team Events'!$A$1:$A$22,'Team Events'!$B$1:$B$22)</f>
        <v>0</v>
      </c>
      <c r="L86" s="92">
        <f>_xlfn.XLOOKUP(A86,'Team Events'!A:A,'Team Events'!C:C,"")</f>
        <v>0</v>
      </c>
    </row>
    <row r="87" spans="1:12" s="2" customFormat="1" x14ac:dyDescent="0.3">
      <c r="A87" s="11"/>
      <c r="B87" s="6"/>
      <c r="C87" s="73"/>
      <c r="D87" s="6"/>
      <c r="E87" s="12"/>
      <c r="F87" s="6"/>
      <c r="G87" s="12"/>
      <c r="H87" s="6"/>
      <c r="I87" s="12"/>
      <c r="J87" s="6"/>
      <c r="K87" s="91">
        <f>_xlfn.XLOOKUP(A87,'Team Events'!$A$1:$A$22,'Team Events'!$B$1:$B$22)</f>
        <v>0</v>
      </c>
      <c r="L87" s="92">
        <f>_xlfn.XLOOKUP(A87,'Team Events'!A:A,'Team Events'!C:C,"")</f>
        <v>0</v>
      </c>
    </row>
    <row r="88" spans="1:12" s="2" customFormat="1" x14ac:dyDescent="0.3">
      <c r="A88" s="11"/>
      <c r="B88" s="6"/>
      <c r="C88" s="73"/>
      <c r="D88" s="6"/>
      <c r="E88" s="12"/>
      <c r="F88" s="6"/>
      <c r="G88" s="12"/>
      <c r="H88" s="6"/>
      <c r="I88" s="12"/>
      <c r="J88" s="6"/>
      <c r="K88" s="91">
        <f>_xlfn.XLOOKUP(A88,'Team Events'!$A$1:$A$22,'Team Events'!$B$1:$B$22)</f>
        <v>0</v>
      </c>
      <c r="L88" s="92">
        <f>_xlfn.XLOOKUP(A88,'Team Events'!A:A,'Team Events'!C:C,"")</f>
        <v>0</v>
      </c>
    </row>
    <row r="89" spans="1:12" s="2" customFormat="1" x14ac:dyDescent="0.3">
      <c r="A89" s="11"/>
      <c r="B89" s="6"/>
      <c r="C89" s="73"/>
      <c r="D89" s="6"/>
      <c r="E89" s="12"/>
      <c r="F89" s="6"/>
      <c r="G89" s="12"/>
      <c r="H89" s="6"/>
      <c r="I89" s="12"/>
      <c r="J89" s="6"/>
      <c r="K89" s="91">
        <f>_xlfn.XLOOKUP(A89,'Team Events'!$A$1:$A$22,'Team Events'!$B$1:$B$22)</f>
        <v>0</v>
      </c>
      <c r="L89" s="92">
        <f>_xlfn.XLOOKUP(A89,'Team Events'!A:A,'Team Events'!C:C,"")</f>
        <v>0</v>
      </c>
    </row>
    <row r="90" spans="1:12" s="2" customFormat="1" x14ac:dyDescent="0.3">
      <c r="A90" s="11"/>
      <c r="B90" s="6"/>
      <c r="C90" s="73"/>
      <c r="D90" s="6"/>
      <c r="E90" s="12"/>
      <c r="F90" s="6"/>
      <c r="G90" s="12"/>
      <c r="H90" s="6"/>
      <c r="I90" s="12"/>
      <c r="J90" s="6"/>
      <c r="K90" s="91">
        <f>_xlfn.XLOOKUP(A90,'Team Events'!$A$1:$A$22,'Team Events'!$B$1:$B$22)</f>
        <v>0</v>
      </c>
      <c r="L90" s="92">
        <f>_xlfn.XLOOKUP(A90,'Team Events'!A:A,'Team Events'!C:C,"")</f>
        <v>0</v>
      </c>
    </row>
    <row r="91" spans="1:12" s="2" customFormat="1" x14ac:dyDescent="0.3">
      <c r="A91" s="11"/>
      <c r="B91" s="6"/>
      <c r="C91" s="73"/>
      <c r="D91" s="6"/>
      <c r="E91" s="12"/>
      <c r="F91" s="6"/>
      <c r="G91" s="12"/>
      <c r="H91" s="6"/>
      <c r="I91" s="12"/>
      <c r="J91" s="6"/>
      <c r="K91" s="91">
        <f>_xlfn.XLOOKUP(A91,'Team Events'!$A$1:$A$22,'Team Events'!$B$1:$B$22)</f>
        <v>0</v>
      </c>
      <c r="L91" s="92">
        <f>_xlfn.XLOOKUP(A91,'Team Events'!A:A,'Team Events'!C:C,"")</f>
        <v>0</v>
      </c>
    </row>
    <row r="92" spans="1:12" s="2" customFormat="1" x14ac:dyDescent="0.3">
      <c r="A92" s="11"/>
      <c r="B92" s="6"/>
      <c r="C92" s="73"/>
      <c r="D92" s="6"/>
      <c r="E92" s="12"/>
      <c r="F92" s="6"/>
      <c r="G92" s="12"/>
      <c r="H92" s="6"/>
      <c r="I92" s="12"/>
      <c r="J92" s="6"/>
      <c r="K92" s="91">
        <f>_xlfn.XLOOKUP(A92,'Team Events'!$A$1:$A$22,'Team Events'!$B$1:$B$22)</f>
        <v>0</v>
      </c>
      <c r="L92" s="92">
        <f>_xlfn.XLOOKUP(A92,'Team Events'!A:A,'Team Events'!C:C,"")</f>
        <v>0</v>
      </c>
    </row>
    <row r="93" spans="1:12" s="2" customFormat="1" x14ac:dyDescent="0.3">
      <c r="A93" s="11"/>
      <c r="B93" s="6"/>
      <c r="C93" s="73"/>
      <c r="D93" s="6"/>
      <c r="E93" s="12"/>
      <c r="F93" s="6"/>
      <c r="G93" s="12"/>
      <c r="H93" s="6"/>
      <c r="I93" s="12"/>
      <c r="J93" s="6"/>
      <c r="K93" s="91">
        <f>_xlfn.XLOOKUP(A93,'Team Events'!$A$1:$A$22,'Team Events'!$B$1:$B$22)</f>
        <v>0</v>
      </c>
      <c r="L93" s="92">
        <f>_xlfn.XLOOKUP(A93,'Team Events'!A:A,'Team Events'!C:C,"")</f>
        <v>0</v>
      </c>
    </row>
    <row r="94" spans="1:12" s="2" customFormat="1" x14ac:dyDescent="0.3">
      <c r="A94" s="11"/>
      <c r="B94" s="6"/>
      <c r="C94" s="73"/>
      <c r="D94" s="6"/>
      <c r="E94" s="12"/>
      <c r="F94" s="6"/>
      <c r="G94" s="12"/>
      <c r="H94" s="6"/>
      <c r="I94" s="12"/>
      <c r="J94" s="6"/>
      <c r="K94" s="91">
        <f>_xlfn.XLOOKUP(A94,'Team Events'!$A$1:$A$22,'Team Events'!$B$1:$B$22)</f>
        <v>0</v>
      </c>
      <c r="L94" s="92">
        <f>_xlfn.XLOOKUP(A94,'Team Events'!A:A,'Team Events'!C:C,"")</f>
        <v>0</v>
      </c>
    </row>
    <row r="95" spans="1:12" s="2" customFormat="1" x14ac:dyDescent="0.3">
      <c r="A95" s="11"/>
      <c r="B95" s="6"/>
      <c r="C95" s="73"/>
      <c r="D95" s="6"/>
      <c r="E95" s="12"/>
      <c r="F95" s="6"/>
      <c r="G95" s="12"/>
      <c r="H95" s="6"/>
      <c r="I95" s="12"/>
      <c r="J95" s="6"/>
      <c r="K95" s="91">
        <f>_xlfn.XLOOKUP(A95,'Team Events'!$A$1:$A$22,'Team Events'!$B$1:$B$22)</f>
        <v>0</v>
      </c>
      <c r="L95" s="92">
        <f>_xlfn.XLOOKUP(A95,'Team Events'!A:A,'Team Events'!C:C,"")</f>
        <v>0</v>
      </c>
    </row>
    <row r="96" spans="1:12" s="2" customFormat="1" x14ac:dyDescent="0.3">
      <c r="A96" s="11"/>
      <c r="B96" s="6"/>
      <c r="C96" s="73"/>
      <c r="D96" s="6"/>
      <c r="E96" s="12"/>
      <c r="F96" s="6"/>
      <c r="G96" s="12"/>
      <c r="H96" s="6"/>
      <c r="I96" s="12"/>
      <c r="J96" s="6"/>
      <c r="K96" s="91">
        <f>_xlfn.XLOOKUP(A96,'Team Events'!$A$1:$A$22,'Team Events'!$B$1:$B$22)</f>
        <v>0</v>
      </c>
      <c r="L96" s="92">
        <f>_xlfn.XLOOKUP(A96,'Team Events'!A:A,'Team Events'!C:C,"")</f>
        <v>0</v>
      </c>
    </row>
    <row r="97" spans="1:12" s="2" customFormat="1" x14ac:dyDescent="0.3">
      <c r="A97" s="11"/>
      <c r="B97" s="6"/>
      <c r="C97" s="73"/>
      <c r="D97" s="6"/>
      <c r="E97" s="12"/>
      <c r="F97" s="6"/>
      <c r="G97" s="12"/>
      <c r="H97" s="6"/>
      <c r="I97" s="12"/>
      <c r="J97" s="6"/>
      <c r="K97" s="91">
        <f>_xlfn.XLOOKUP(A97,'Team Events'!$A$1:$A$22,'Team Events'!$B$1:$B$22)</f>
        <v>0</v>
      </c>
      <c r="L97" s="92">
        <f>_xlfn.XLOOKUP(A97,'Team Events'!A:A,'Team Events'!C:C,"")</f>
        <v>0</v>
      </c>
    </row>
    <row r="98" spans="1:12" s="2" customFormat="1" x14ac:dyDescent="0.3">
      <c r="A98" s="11"/>
      <c r="B98" s="6"/>
      <c r="C98" s="73"/>
      <c r="D98" s="6"/>
      <c r="E98" s="12"/>
      <c r="F98" s="6"/>
      <c r="G98" s="12"/>
      <c r="H98" s="6"/>
      <c r="I98" s="12"/>
      <c r="J98" s="6"/>
      <c r="K98" s="91">
        <f>_xlfn.XLOOKUP(A98,'Team Events'!$A$1:$A$22,'Team Events'!$B$1:$B$22)</f>
        <v>0</v>
      </c>
      <c r="L98" s="92">
        <f>_xlfn.XLOOKUP(A98,'Team Events'!A:A,'Team Events'!C:C,"")</f>
        <v>0</v>
      </c>
    </row>
    <row r="99" spans="1:12" s="2" customFormat="1" x14ac:dyDescent="0.3">
      <c r="A99" s="11"/>
      <c r="B99" s="6"/>
      <c r="C99" s="73"/>
      <c r="D99" s="6"/>
      <c r="E99" s="12"/>
      <c r="F99" s="6"/>
      <c r="G99" s="12"/>
      <c r="H99" s="6"/>
      <c r="I99" s="12"/>
      <c r="J99" s="6"/>
      <c r="K99" s="91">
        <f>_xlfn.XLOOKUP(A99,'Team Events'!$A$1:$A$22,'Team Events'!$B$1:$B$22)</f>
        <v>0</v>
      </c>
      <c r="L99" s="92">
        <f>_xlfn.XLOOKUP(A99,'Team Events'!A:A,'Team Events'!C:C,"")</f>
        <v>0</v>
      </c>
    </row>
    <row r="100" spans="1:12" s="2" customFormat="1" x14ac:dyDescent="0.3">
      <c r="A100" s="11"/>
      <c r="B100" s="6"/>
      <c r="C100" s="73"/>
      <c r="D100" s="6"/>
      <c r="E100" s="12"/>
      <c r="F100" s="6"/>
      <c r="G100" s="12"/>
      <c r="H100" s="6"/>
      <c r="I100" s="12"/>
      <c r="J100" s="6"/>
      <c r="K100" s="91">
        <f>_xlfn.XLOOKUP(A100,'Team Events'!$A$1:$A$22,'Team Events'!$B$1:$B$22)</f>
        <v>0</v>
      </c>
      <c r="L100" s="92">
        <f>_xlfn.XLOOKUP(A100,'Team Events'!A:A,'Team Events'!C:C,"")</f>
        <v>0</v>
      </c>
    </row>
    <row r="101" spans="1:12" s="2" customFormat="1" x14ac:dyDescent="0.3">
      <c r="A101" s="11"/>
      <c r="B101" s="6"/>
      <c r="C101" s="73"/>
      <c r="D101" s="6"/>
      <c r="E101" s="12"/>
      <c r="F101" s="6"/>
      <c r="G101" s="12"/>
      <c r="H101" s="6"/>
      <c r="I101" s="12"/>
      <c r="J101" s="6"/>
      <c r="K101" s="91">
        <f>_xlfn.XLOOKUP(A101,'Team Events'!$A$1:$A$22,'Team Events'!$B$1:$B$22)</f>
        <v>0</v>
      </c>
      <c r="L101" s="92">
        <f>_xlfn.XLOOKUP(A101,'Team Events'!A:A,'Team Events'!C:C,"")</f>
        <v>0</v>
      </c>
    </row>
    <row r="102" spans="1:12" s="2" customFormat="1" x14ac:dyDescent="0.3">
      <c r="A102" s="11"/>
      <c r="B102" s="6"/>
      <c r="C102" s="73"/>
      <c r="D102" s="6"/>
      <c r="E102" s="12"/>
      <c r="F102" s="6"/>
      <c r="G102" s="12"/>
      <c r="H102" s="6"/>
      <c r="I102" s="12"/>
      <c r="J102" s="6"/>
      <c r="K102" s="91">
        <f>_xlfn.XLOOKUP(A102,'Team Events'!$A$1:$A$22,'Team Events'!$B$1:$B$22)</f>
        <v>0</v>
      </c>
      <c r="L102" s="92">
        <f>_xlfn.XLOOKUP(A102,'Team Events'!A:A,'Team Events'!C:C,"")</f>
        <v>0</v>
      </c>
    </row>
    <row r="103" spans="1:12" s="2" customFormat="1" x14ac:dyDescent="0.3">
      <c r="A103" s="11"/>
      <c r="B103" s="6"/>
      <c r="C103" s="73"/>
      <c r="D103" s="6"/>
      <c r="E103" s="12"/>
      <c r="F103" s="6"/>
      <c r="G103" s="12"/>
      <c r="H103" s="6"/>
      <c r="I103" s="12"/>
      <c r="J103" s="6"/>
      <c r="K103" s="91">
        <f>_xlfn.XLOOKUP(A103,'Team Events'!$A$1:$A$22,'Team Events'!$B$1:$B$22)</f>
        <v>0</v>
      </c>
      <c r="L103" s="92">
        <f>_xlfn.XLOOKUP(A103,'Team Events'!A:A,'Team Events'!C:C,"")</f>
        <v>0</v>
      </c>
    </row>
    <row r="104" spans="1:12" s="2" customFormat="1" x14ac:dyDescent="0.3">
      <c r="A104" s="11"/>
      <c r="B104" s="6"/>
      <c r="C104" s="73"/>
      <c r="D104" s="6"/>
      <c r="E104" s="12"/>
      <c r="F104" s="6"/>
      <c r="G104" s="12"/>
      <c r="H104" s="6"/>
      <c r="I104" s="12"/>
      <c r="J104" s="6"/>
      <c r="K104" s="91">
        <f>_xlfn.XLOOKUP(A104,'Team Events'!$A$1:$A$22,'Team Events'!$B$1:$B$22)</f>
        <v>0</v>
      </c>
      <c r="L104" s="92">
        <f>_xlfn.XLOOKUP(A104,'Team Events'!A:A,'Team Events'!C:C,"")</f>
        <v>0</v>
      </c>
    </row>
    <row r="105" spans="1:12" s="2" customFormat="1" x14ac:dyDescent="0.3">
      <c r="A105" s="11"/>
      <c r="B105" s="6"/>
      <c r="C105" s="73"/>
      <c r="D105" s="6"/>
      <c r="E105" s="12"/>
      <c r="F105" s="6"/>
      <c r="G105" s="12"/>
      <c r="H105" s="6"/>
      <c r="I105" s="12"/>
      <c r="J105" s="6"/>
      <c r="K105" s="91">
        <f>_xlfn.XLOOKUP(A105,'Team Events'!$A$1:$A$22,'Team Events'!$B$1:$B$22)</f>
        <v>0</v>
      </c>
      <c r="L105" s="92">
        <f>_xlfn.XLOOKUP(A105,'Team Events'!A:A,'Team Events'!C:C,"")</f>
        <v>0</v>
      </c>
    </row>
    <row r="106" spans="1:12" s="2" customFormat="1" x14ac:dyDescent="0.3">
      <c r="A106" s="11"/>
      <c r="B106" s="6"/>
      <c r="C106" s="73"/>
      <c r="D106" s="6"/>
      <c r="E106" s="12"/>
      <c r="F106" s="6"/>
      <c r="G106" s="12"/>
      <c r="H106" s="6"/>
      <c r="I106" s="12"/>
      <c r="J106" s="6"/>
      <c r="K106" s="91">
        <f>_xlfn.XLOOKUP(A106,'Team Events'!$A$1:$A$22,'Team Events'!$B$1:$B$22)</f>
        <v>0</v>
      </c>
      <c r="L106" s="92">
        <f>_xlfn.XLOOKUP(A106,'Team Events'!A:A,'Team Events'!C:C,"")</f>
        <v>0</v>
      </c>
    </row>
    <row r="107" spans="1:12" s="2" customFormat="1" x14ac:dyDescent="0.3">
      <c r="A107" s="11"/>
      <c r="B107" s="6"/>
      <c r="C107" s="73"/>
      <c r="D107" s="6"/>
      <c r="E107" s="12"/>
      <c r="F107" s="6"/>
      <c r="G107" s="12"/>
      <c r="H107" s="6"/>
      <c r="I107" s="12"/>
      <c r="J107" s="6"/>
      <c r="K107" s="91">
        <f>_xlfn.XLOOKUP(A107,'Team Events'!$A$1:$A$22,'Team Events'!$B$1:$B$22)</f>
        <v>0</v>
      </c>
      <c r="L107" s="92">
        <f>_xlfn.XLOOKUP(A107,'Team Events'!A:A,'Team Events'!C:C,"")</f>
        <v>0</v>
      </c>
    </row>
    <row r="108" spans="1:12" s="2" customFormat="1" x14ac:dyDescent="0.3">
      <c r="A108" s="11"/>
      <c r="B108" s="6"/>
      <c r="C108" s="73"/>
      <c r="D108" s="6"/>
      <c r="E108" s="12"/>
      <c r="F108" s="6"/>
      <c r="G108" s="12"/>
      <c r="H108" s="6"/>
      <c r="I108" s="12"/>
      <c r="J108" s="6"/>
      <c r="K108" s="91">
        <f>_xlfn.XLOOKUP(A108,'Team Events'!$A$1:$A$22,'Team Events'!$B$1:$B$22)</f>
        <v>0</v>
      </c>
      <c r="L108" s="92">
        <f>_xlfn.XLOOKUP(A108,'Team Events'!A:A,'Team Events'!C:C,"")</f>
        <v>0</v>
      </c>
    </row>
    <row r="109" spans="1:12" s="2" customFormat="1" x14ac:dyDescent="0.3">
      <c r="A109" s="11"/>
      <c r="B109" s="6"/>
      <c r="C109" s="73"/>
      <c r="D109" s="6"/>
      <c r="E109" s="12"/>
      <c r="F109" s="6"/>
      <c r="G109" s="12"/>
      <c r="H109" s="6"/>
      <c r="I109" s="12"/>
      <c r="J109" s="6"/>
      <c r="K109" s="91">
        <f>_xlfn.XLOOKUP(A109,'Team Events'!$A$1:$A$22,'Team Events'!$B$1:$B$22)</f>
        <v>0</v>
      </c>
      <c r="L109" s="92">
        <f>_xlfn.XLOOKUP(A109,'Team Events'!A:A,'Team Events'!C:C,"")</f>
        <v>0</v>
      </c>
    </row>
    <row r="110" spans="1:12" s="2" customFormat="1" x14ac:dyDescent="0.3">
      <c r="A110" s="11"/>
      <c r="B110" s="6"/>
      <c r="C110" s="73"/>
      <c r="D110" s="6"/>
      <c r="E110" s="12"/>
      <c r="F110" s="6"/>
      <c r="G110" s="12"/>
      <c r="H110" s="6"/>
      <c r="I110" s="12"/>
      <c r="J110" s="6"/>
      <c r="K110" s="91">
        <f>_xlfn.XLOOKUP(A110,'Team Events'!$A$1:$A$22,'Team Events'!$B$1:$B$22)</f>
        <v>0</v>
      </c>
      <c r="L110" s="92">
        <f>_xlfn.XLOOKUP(A110,'Team Events'!A:A,'Team Events'!C:C,"")</f>
        <v>0</v>
      </c>
    </row>
    <row r="111" spans="1:12" s="2" customFormat="1" x14ac:dyDescent="0.3">
      <c r="A111" s="11"/>
      <c r="B111" s="6"/>
      <c r="C111" s="73"/>
      <c r="D111" s="6"/>
      <c r="E111" s="12"/>
      <c r="F111" s="6"/>
      <c r="G111" s="12"/>
      <c r="H111" s="6"/>
      <c r="I111" s="12"/>
      <c r="J111" s="6"/>
      <c r="K111" s="91">
        <f>_xlfn.XLOOKUP(A111,'Team Events'!$A$1:$A$22,'Team Events'!$B$1:$B$22)</f>
        <v>0</v>
      </c>
      <c r="L111" s="92">
        <f>_xlfn.XLOOKUP(A111,'Team Events'!A:A,'Team Events'!C:C,"")</f>
        <v>0</v>
      </c>
    </row>
    <row r="112" spans="1:12" s="2" customFormat="1" x14ac:dyDescent="0.3">
      <c r="A112" s="11"/>
      <c r="B112" s="6"/>
      <c r="C112" s="73"/>
      <c r="D112" s="6"/>
      <c r="E112" s="12"/>
      <c r="F112" s="6"/>
      <c r="G112" s="12"/>
      <c r="H112" s="6"/>
      <c r="I112" s="12"/>
      <c r="J112" s="6"/>
      <c r="K112" s="91">
        <f>_xlfn.XLOOKUP(A112,'Team Events'!$A$1:$A$22,'Team Events'!$B$1:$B$22)</f>
        <v>0</v>
      </c>
      <c r="L112" s="92">
        <f>_xlfn.XLOOKUP(A112,'Team Events'!A:A,'Team Events'!C:C,"")</f>
        <v>0</v>
      </c>
    </row>
    <row r="113" spans="1:12" s="2" customFormat="1" x14ac:dyDescent="0.3">
      <c r="A113" s="11"/>
      <c r="B113" s="6"/>
      <c r="C113" s="73"/>
      <c r="D113" s="6"/>
      <c r="E113" s="12"/>
      <c r="F113" s="6"/>
      <c r="G113" s="12"/>
      <c r="H113" s="6"/>
      <c r="I113" s="12"/>
      <c r="J113" s="6"/>
      <c r="K113" s="91">
        <f>_xlfn.XLOOKUP(A113,'Team Events'!$A$1:$A$22,'Team Events'!$B$1:$B$22)</f>
        <v>0</v>
      </c>
      <c r="L113" s="92">
        <f>_xlfn.XLOOKUP(A113,'Team Events'!A:A,'Team Events'!C:C,"")</f>
        <v>0</v>
      </c>
    </row>
    <row r="114" spans="1:12" s="2" customFormat="1" x14ac:dyDescent="0.3">
      <c r="A114" s="11"/>
      <c r="B114" s="6"/>
      <c r="C114" s="73"/>
      <c r="D114" s="6"/>
      <c r="E114" s="12"/>
      <c r="F114" s="6"/>
      <c r="G114" s="12"/>
      <c r="H114" s="6"/>
      <c r="I114" s="12"/>
      <c r="J114" s="6"/>
      <c r="K114" s="91">
        <f>_xlfn.XLOOKUP(A114,'Team Events'!$A$1:$A$22,'Team Events'!$B$1:$B$22)</f>
        <v>0</v>
      </c>
      <c r="L114" s="92">
        <f>_xlfn.XLOOKUP(A114,'Team Events'!A:A,'Team Events'!C:C,"")</f>
        <v>0</v>
      </c>
    </row>
    <row r="115" spans="1:12" s="2" customFormat="1" x14ac:dyDescent="0.3">
      <c r="A115" s="11"/>
      <c r="B115" s="6"/>
      <c r="C115" s="73"/>
      <c r="D115" s="6"/>
      <c r="E115" s="12"/>
      <c r="F115" s="6"/>
      <c r="G115" s="12"/>
      <c r="H115" s="6"/>
      <c r="I115" s="12"/>
      <c r="J115" s="6"/>
      <c r="K115" s="91">
        <f>_xlfn.XLOOKUP(A115,'Team Events'!$A$1:$A$22,'Team Events'!$B$1:$B$22)</f>
        <v>0</v>
      </c>
      <c r="L115" s="92">
        <f>_xlfn.XLOOKUP(A115,'Team Events'!A:A,'Team Events'!C:C,"")</f>
        <v>0</v>
      </c>
    </row>
    <row r="116" spans="1:12" s="2" customFormat="1" x14ac:dyDescent="0.3">
      <c r="A116" s="11"/>
      <c r="B116" s="6"/>
      <c r="C116" s="73"/>
      <c r="D116" s="6"/>
      <c r="E116" s="12"/>
      <c r="F116" s="6"/>
      <c r="G116" s="12"/>
      <c r="H116" s="6"/>
      <c r="I116" s="12"/>
      <c r="J116" s="6"/>
      <c r="K116" s="91">
        <f>_xlfn.XLOOKUP(A116,'Team Events'!$A$1:$A$22,'Team Events'!$B$1:$B$22)</f>
        <v>0</v>
      </c>
      <c r="L116" s="92">
        <f>_xlfn.XLOOKUP(A116,'Team Events'!A:A,'Team Events'!C:C,"")</f>
        <v>0</v>
      </c>
    </row>
    <row r="117" spans="1:12" s="2" customFormat="1" x14ac:dyDescent="0.3">
      <c r="A117" s="11"/>
      <c r="B117" s="6"/>
      <c r="C117" s="73"/>
      <c r="D117" s="6"/>
      <c r="E117" s="12"/>
      <c r="F117" s="6"/>
      <c r="G117" s="12"/>
      <c r="H117" s="6"/>
      <c r="I117" s="12"/>
      <c r="J117" s="6"/>
      <c r="K117" s="91">
        <f>_xlfn.XLOOKUP(A117,'Team Events'!$A$1:$A$22,'Team Events'!$B$1:$B$22)</f>
        <v>0</v>
      </c>
      <c r="L117" s="92">
        <f>_xlfn.XLOOKUP(A117,'Team Events'!A:A,'Team Events'!C:C,"")</f>
        <v>0</v>
      </c>
    </row>
    <row r="118" spans="1:12" s="2" customFormat="1" x14ac:dyDescent="0.3">
      <c r="A118" s="11"/>
      <c r="B118" s="6"/>
      <c r="C118" s="73"/>
      <c r="D118" s="6"/>
      <c r="E118" s="12"/>
      <c r="F118" s="6"/>
      <c r="G118" s="12"/>
      <c r="H118" s="6"/>
      <c r="I118" s="12"/>
      <c r="J118" s="6"/>
      <c r="K118" s="91">
        <f>_xlfn.XLOOKUP(A118,'Team Events'!$A$1:$A$22,'Team Events'!$B$1:$B$22)</f>
        <v>0</v>
      </c>
      <c r="L118" s="92">
        <f>_xlfn.XLOOKUP(A118,'Team Events'!A:A,'Team Events'!C:C,"")</f>
        <v>0</v>
      </c>
    </row>
    <row r="119" spans="1:12" s="2" customFormat="1" x14ac:dyDescent="0.3">
      <c r="A119" s="11"/>
      <c r="B119" s="6"/>
      <c r="C119" s="73"/>
      <c r="D119" s="6"/>
      <c r="E119" s="12"/>
      <c r="F119" s="6"/>
      <c r="G119" s="12"/>
      <c r="H119" s="6"/>
      <c r="I119" s="12"/>
      <c r="J119" s="6"/>
      <c r="K119" s="91">
        <f>_xlfn.XLOOKUP(A119,'Team Events'!$A$1:$A$22,'Team Events'!$B$1:$B$22)</f>
        <v>0</v>
      </c>
      <c r="L119" s="92">
        <f>_xlfn.XLOOKUP(A119,'Team Events'!A:A,'Team Events'!C:C,"")</f>
        <v>0</v>
      </c>
    </row>
    <row r="120" spans="1:12" s="2" customFormat="1" x14ac:dyDescent="0.3">
      <c r="A120" s="11"/>
      <c r="B120" s="6"/>
      <c r="C120" s="73"/>
      <c r="D120" s="6"/>
      <c r="E120" s="12"/>
      <c r="F120" s="6"/>
      <c r="G120" s="12"/>
      <c r="H120" s="6"/>
      <c r="I120" s="12"/>
      <c r="J120" s="6"/>
      <c r="K120" s="91">
        <f>_xlfn.XLOOKUP(A120,'Team Events'!$A$1:$A$22,'Team Events'!$B$1:$B$22)</f>
        <v>0</v>
      </c>
      <c r="L120" s="92">
        <f>_xlfn.XLOOKUP(A120,'Team Events'!A:A,'Team Events'!C:C,"")</f>
        <v>0</v>
      </c>
    </row>
    <row r="121" spans="1:12" s="2" customFormat="1" x14ac:dyDescent="0.3">
      <c r="A121" s="11"/>
      <c r="B121" s="6"/>
      <c r="C121" s="73"/>
      <c r="D121" s="6"/>
      <c r="E121" s="12"/>
      <c r="F121" s="6"/>
      <c r="G121" s="12"/>
      <c r="H121" s="6"/>
      <c r="I121" s="12"/>
      <c r="J121" s="6"/>
      <c r="K121" s="91">
        <f>_xlfn.XLOOKUP(A121,'Team Events'!$A$1:$A$22,'Team Events'!$B$1:$B$22)</f>
        <v>0</v>
      </c>
      <c r="L121" s="92">
        <f>_xlfn.XLOOKUP(A121,'Team Events'!A:A,'Team Events'!C:C,"")</f>
        <v>0</v>
      </c>
    </row>
    <row r="122" spans="1:12" s="2" customFormat="1" x14ac:dyDescent="0.3">
      <c r="A122" s="11"/>
      <c r="B122" s="6"/>
      <c r="C122" s="73"/>
      <c r="D122" s="6"/>
      <c r="E122" s="12"/>
      <c r="F122" s="6"/>
      <c r="G122" s="12"/>
      <c r="H122" s="6"/>
      <c r="I122" s="12"/>
      <c r="J122" s="6"/>
      <c r="K122" s="91">
        <f>_xlfn.XLOOKUP(A122,'Team Events'!$A$1:$A$22,'Team Events'!$B$1:$B$22)</f>
        <v>0</v>
      </c>
      <c r="L122" s="92">
        <f>_xlfn.XLOOKUP(A122,'Team Events'!A:A,'Team Events'!C:C,"")</f>
        <v>0</v>
      </c>
    </row>
    <row r="123" spans="1:12" s="2" customFormat="1" x14ac:dyDescent="0.3">
      <c r="A123" s="11"/>
      <c r="B123" s="6"/>
      <c r="C123" s="73"/>
      <c r="D123" s="6"/>
      <c r="E123" s="12"/>
      <c r="F123" s="6"/>
      <c r="G123" s="12"/>
      <c r="H123" s="6"/>
      <c r="I123" s="12"/>
      <c r="J123" s="6"/>
      <c r="K123" s="91">
        <f>_xlfn.XLOOKUP(A123,'Team Events'!$A$1:$A$22,'Team Events'!$B$1:$B$22)</f>
        <v>0</v>
      </c>
      <c r="L123" s="92">
        <f>_xlfn.XLOOKUP(A123,'Team Events'!A:A,'Team Events'!C:C,"")</f>
        <v>0</v>
      </c>
    </row>
    <row r="124" spans="1:12" s="2" customFormat="1" x14ac:dyDescent="0.3">
      <c r="A124" s="11"/>
      <c r="B124" s="6"/>
      <c r="C124" s="73"/>
      <c r="D124" s="6"/>
      <c r="E124" s="12"/>
      <c r="F124" s="6"/>
      <c r="G124" s="12"/>
      <c r="H124" s="6"/>
      <c r="I124" s="12"/>
      <c r="J124" s="6"/>
      <c r="K124" s="91">
        <f>_xlfn.XLOOKUP(A124,'Team Events'!$A$1:$A$22,'Team Events'!$B$1:$B$22)</f>
        <v>0</v>
      </c>
      <c r="L124" s="92">
        <f>_xlfn.XLOOKUP(A124,'Team Events'!A:A,'Team Events'!C:C,"")</f>
        <v>0</v>
      </c>
    </row>
    <row r="125" spans="1:12" s="2" customFormat="1" x14ac:dyDescent="0.3">
      <c r="A125" s="11"/>
      <c r="B125" s="6"/>
      <c r="C125" s="73"/>
      <c r="D125" s="6"/>
      <c r="E125" s="12"/>
      <c r="F125" s="6"/>
      <c r="G125" s="12"/>
      <c r="H125" s="6"/>
      <c r="I125" s="12"/>
      <c r="J125" s="6"/>
      <c r="K125" s="91">
        <f>_xlfn.XLOOKUP(A125,'Team Events'!$A$1:$A$22,'Team Events'!$B$1:$B$22)</f>
        <v>0</v>
      </c>
      <c r="L125" s="92">
        <f>_xlfn.XLOOKUP(A125,'Team Events'!A:A,'Team Events'!C:C,"")</f>
        <v>0</v>
      </c>
    </row>
    <row r="126" spans="1:12" s="2" customFormat="1" x14ac:dyDescent="0.3">
      <c r="A126" s="11"/>
      <c r="B126" s="6"/>
      <c r="C126" s="73"/>
      <c r="D126" s="6"/>
      <c r="E126" s="12"/>
      <c r="F126" s="6"/>
      <c r="G126" s="12"/>
      <c r="H126" s="6"/>
      <c r="I126" s="12"/>
      <c r="J126" s="6"/>
      <c r="K126" s="91">
        <f>_xlfn.XLOOKUP(A126,'Team Events'!$A$1:$A$22,'Team Events'!$B$1:$B$22)</f>
        <v>0</v>
      </c>
      <c r="L126" s="92">
        <f>_xlfn.XLOOKUP(A126,'Team Events'!A:A,'Team Events'!C:C,"")</f>
        <v>0</v>
      </c>
    </row>
    <row r="127" spans="1:12" s="2" customFormat="1" x14ac:dyDescent="0.3">
      <c r="A127" s="11"/>
      <c r="B127" s="6"/>
      <c r="C127" s="73"/>
      <c r="D127" s="6"/>
      <c r="E127" s="12"/>
      <c r="F127" s="6"/>
      <c r="G127" s="12"/>
      <c r="H127" s="6"/>
      <c r="I127" s="12"/>
      <c r="J127" s="6"/>
      <c r="K127" s="91">
        <f>_xlfn.XLOOKUP(A127,'Team Events'!$A$1:$A$22,'Team Events'!$B$1:$B$22)</f>
        <v>0</v>
      </c>
      <c r="L127" s="92">
        <f>_xlfn.XLOOKUP(A127,'Team Events'!A:A,'Team Events'!C:C,"")</f>
        <v>0</v>
      </c>
    </row>
    <row r="128" spans="1:12" s="2" customFormat="1" x14ac:dyDescent="0.3">
      <c r="A128" s="11"/>
      <c r="B128" s="6"/>
      <c r="C128" s="73"/>
      <c r="D128" s="6"/>
      <c r="E128" s="12"/>
      <c r="F128" s="6"/>
      <c r="G128" s="12"/>
      <c r="H128" s="6"/>
      <c r="I128" s="12"/>
      <c r="J128" s="6"/>
      <c r="K128" s="91">
        <f>_xlfn.XLOOKUP(A128,'Team Events'!$A$1:$A$22,'Team Events'!$B$1:$B$22)</f>
        <v>0</v>
      </c>
      <c r="L128" s="92">
        <f>_xlfn.XLOOKUP(A128,'Team Events'!A:A,'Team Events'!C:C,"")</f>
        <v>0</v>
      </c>
    </row>
    <row r="129" spans="1:12" s="2" customFormat="1" x14ac:dyDescent="0.3">
      <c r="A129" s="11"/>
      <c r="B129" s="6"/>
      <c r="C129" s="73"/>
      <c r="D129" s="6"/>
      <c r="E129" s="12"/>
      <c r="F129" s="6"/>
      <c r="G129" s="12"/>
      <c r="H129" s="6"/>
      <c r="I129" s="12"/>
      <c r="J129" s="6"/>
      <c r="K129" s="91">
        <f>_xlfn.XLOOKUP(A129,'Team Events'!$A$1:$A$22,'Team Events'!$B$1:$B$22)</f>
        <v>0</v>
      </c>
      <c r="L129" s="92">
        <f>_xlfn.XLOOKUP(A129,'Team Events'!A:A,'Team Events'!C:C,"")</f>
        <v>0</v>
      </c>
    </row>
    <row r="130" spans="1:12" s="2" customFormat="1" x14ac:dyDescent="0.3">
      <c r="A130" s="11"/>
      <c r="B130" s="6"/>
      <c r="C130" s="73"/>
      <c r="D130" s="6"/>
      <c r="E130" s="12"/>
      <c r="F130" s="6"/>
      <c r="G130" s="12"/>
      <c r="H130" s="6"/>
      <c r="I130" s="12"/>
      <c r="J130" s="6"/>
      <c r="K130" s="91">
        <f>_xlfn.XLOOKUP(A130,'Team Events'!$A$1:$A$22,'Team Events'!$B$1:$B$22)</f>
        <v>0</v>
      </c>
      <c r="L130" s="92">
        <f>_xlfn.XLOOKUP(A130,'Team Events'!A:A,'Team Events'!C:C,"")</f>
        <v>0</v>
      </c>
    </row>
    <row r="131" spans="1:12" s="2" customFormat="1" x14ac:dyDescent="0.3">
      <c r="A131" s="11"/>
      <c r="B131" s="6"/>
      <c r="C131" s="73"/>
      <c r="D131" s="6"/>
      <c r="E131" s="12"/>
      <c r="F131" s="6"/>
      <c r="G131" s="12"/>
      <c r="H131" s="6"/>
      <c r="I131" s="12"/>
      <c r="J131" s="6"/>
      <c r="K131" s="91">
        <f>_xlfn.XLOOKUP(A131,'Team Events'!$A$1:$A$22,'Team Events'!$B$1:$B$22)</f>
        <v>0</v>
      </c>
      <c r="L131" s="92">
        <f>_xlfn.XLOOKUP(A131,'Team Events'!A:A,'Team Events'!C:C,"")</f>
        <v>0</v>
      </c>
    </row>
    <row r="132" spans="1:12" s="2" customFormat="1" x14ac:dyDescent="0.3">
      <c r="A132" s="11"/>
      <c r="B132" s="6"/>
      <c r="C132" s="73"/>
      <c r="D132" s="6"/>
      <c r="E132" s="12"/>
      <c r="F132" s="6"/>
      <c r="G132" s="12"/>
      <c r="H132" s="6"/>
      <c r="I132" s="12"/>
      <c r="J132" s="6"/>
      <c r="K132" s="91">
        <f>_xlfn.XLOOKUP(A132,'Team Events'!$A$1:$A$22,'Team Events'!$B$1:$B$22)</f>
        <v>0</v>
      </c>
      <c r="L132" s="92">
        <f>_xlfn.XLOOKUP(A132,'Team Events'!A:A,'Team Events'!C:C,"")</f>
        <v>0</v>
      </c>
    </row>
    <row r="133" spans="1:12" s="2" customFormat="1" x14ac:dyDescent="0.3">
      <c r="A133" s="11"/>
      <c r="B133" s="6"/>
      <c r="C133" s="73"/>
      <c r="D133" s="6"/>
      <c r="E133" s="12"/>
      <c r="F133" s="6"/>
      <c r="G133" s="12"/>
      <c r="H133" s="6"/>
      <c r="I133" s="12"/>
      <c r="J133" s="6"/>
      <c r="K133" s="91">
        <f>_xlfn.XLOOKUP(A133,'Team Events'!$A$1:$A$22,'Team Events'!$B$1:$B$22)</f>
        <v>0</v>
      </c>
      <c r="L133" s="92">
        <f>_xlfn.XLOOKUP(A133,'Team Events'!A:A,'Team Events'!C:C,"")</f>
        <v>0</v>
      </c>
    </row>
    <row r="134" spans="1:12" s="2" customFormat="1" x14ac:dyDescent="0.3">
      <c r="A134" s="11"/>
      <c r="B134" s="6"/>
      <c r="C134" s="73"/>
      <c r="D134" s="6"/>
      <c r="E134" s="12"/>
      <c r="F134" s="6"/>
      <c r="G134" s="12"/>
      <c r="H134" s="6"/>
      <c r="I134" s="12"/>
      <c r="J134" s="6"/>
      <c r="K134" s="91">
        <f>_xlfn.XLOOKUP(A134,'Team Events'!$A$1:$A$22,'Team Events'!$B$1:$B$22)</f>
        <v>0</v>
      </c>
      <c r="L134" s="92">
        <f>_xlfn.XLOOKUP(A134,'Team Events'!A:A,'Team Events'!C:C,"")</f>
        <v>0</v>
      </c>
    </row>
    <row r="135" spans="1:12" s="2" customFormat="1" x14ac:dyDescent="0.3">
      <c r="A135" s="11"/>
      <c r="B135" s="6"/>
      <c r="C135" s="73"/>
      <c r="D135" s="6"/>
      <c r="E135" s="12"/>
      <c r="F135" s="6"/>
      <c r="G135" s="12"/>
      <c r="H135" s="6"/>
      <c r="I135" s="12"/>
      <c r="J135" s="6"/>
      <c r="K135" s="91">
        <f>_xlfn.XLOOKUP(A135,'Team Events'!$A$1:$A$22,'Team Events'!$B$1:$B$22)</f>
        <v>0</v>
      </c>
      <c r="L135" s="92">
        <f>_xlfn.XLOOKUP(A135,'Team Events'!A:A,'Team Events'!C:C,"")</f>
        <v>0</v>
      </c>
    </row>
    <row r="136" spans="1:12" s="2" customFormat="1" x14ac:dyDescent="0.3">
      <c r="A136" s="11"/>
      <c r="B136" s="6"/>
      <c r="C136" s="73"/>
      <c r="D136" s="6"/>
      <c r="E136" s="12"/>
      <c r="F136" s="6"/>
      <c r="G136" s="12"/>
      <c r="H136" s="6"/>
      <c r="I136" s="12"/>
      <c r="J136" s="6"/>
      <c r="K136" s="91">
        <f>_xlfn.XLOOKUP(A136,'Team Events'!$A$1:$A$22,'Team Events'!$B$1:$B$22)</f>
        <v>0</v>
      </c>
      <c r="L136" s="92">
        <f>_xlfn.XLOOKUP(A136,'Team Events'!A:A,'Team Events'!C:C,"")</f>
        <v>0</v>
      </c>
    </row>
    <row r="137" spans="1:12" s="2" customFormat="1" x14ac:dyDescent="0.3">
      <c r="A137" s="11"/>
      <c r="B137" s="6"/>
      <c r="C137" s="73"/>
      <c r="D137" s="6"/>
      <c r="E137" s="12"/>
      <c r="F137" s="6"/>
      <c r="G137" s="12"/>
      <c r="H137" s="6"/>
      <c r="I137" s="12"/>
      <c r="J137" s="6"/>
      <c r="K137" s="91">
        <f>_xlfn.XLOOKUP(A137,'Team Events'!$A$1:$A$22,'Team Events'!$B$1:$B$22)</f>
        <v>0</v>
      </c>
      <c r="L137" s="92">
        <f>_xlfn.XLOOKUP(A137,'Team Events'!A:A,'Team Events'!C:C,"")</f>
        <v>0</v>
      </c>
    </row>
    <row r="138" spans="1:12" s="2" customFormat="1" x14ac:dyDescent="0.3">
      <c r="A138" s="11"/>
      <c r="B138" s="6"/>
      <c r="C138" s="73"/>
      <c r="D138" s="6"/>
      <c r="E138" s="12"/>
      <c r="F138" s="6"/>
      <c r="G138" s="12"/>
      <c r="H138" s="6"/>
      <c r="I138" s="12"/>
      <c r="J138" s="6"/>
      <c r="K138" s="91">
        <f>_xlfn.XLOOKUP(A138,'Team Events'!$A$1:$A$22,'Team Events'!$B$1:$B$22)</f>
        <v>0</v>
      </c>
      <c r="L138" s="92">
        <f>_xlfn.XLOOKUP(A138,'Team Events'!A:A,'Team Events'!C:C,"")</f>
        <v>0</v>
      </c>
    </row>
    <row r="139" spans="1:12" s="2" customFormat="1" x14ac:dyDescent="0.3">
      <c r="A139" s="11"/>
      <c r="B139" s="6"/>
      <c r="C139" s="73"/>
      <c r="D139" s="6"/>
      <c r="E139" s="12"/>
      <c r="F139" s="6"/>
      <c r="G139" s="12"/>
      <c r="H139" s="6"/>
      <c r="I139" s="12"/>
      <c r="J139" s="6"/>
      <c r="K139" s="91">
        <f>_xlfn.XLOOKUP(A139,'Team Events'!$A$1:$A$22,'Team Events'!$B$1:$B$22)</f>
        <v>0</v>
      </c>
      <c r="L139" s="92">
        <f>_xlfn.XLOOKUP(A139,'Team Events'!A:A,'Team Events'!C:C,"")</f>
        <v>0</v>
      </c>
    </row>
    <row r="140" spans="1:12" s="2" customFormat="1" x14ac:dyDescent="0.3">
      <c r="A140" s="11"/>
      <c r="B140" s="6"/>
      <c r="C140" s="73"/>
      <c r="D140" s="6"/>
      <c r="E140" s="12"/>
      <c r="F140" s="6"/>
      <c r="G140" s="12"/>
      <c r="H140" s="6"/>
      <c r="I140" s="12"/>
      <c r="J140" s="6"/>
      <c r="K140" s="91">
        <f>_xlfn.XLOOKUP(A140,'Team Events'!$A$1:$A$22,'Team Events'!$B$1:$B$22)</f>
        <v>0</v>
      </c>
      <c r="L140" s="92">
        <f>_xlfn.XLOOKUP(A140,'Team Events'!A:A,'Team Events'!C:C,"")</f>
        <v>0</v>
      </c>
    </row>
    <row r="141" spans="1:12" s="2" customFormat="1" x14ac:dyDescent="0.3">
      <c r="A141" s="11"/>
      <c r="B141" s="6"/>
      <c r="C141" s="73"/>
      <c r="D141" s="6"/>
      <c r="E141" s="12"/>
      <c r="F141" s="6"/>
      <c r="G141" s="12"/>
      <c r="H141" s="6"/>
      <c r="I141" s="12"/>
      <c r="J141" s="6"/>
      <c r="K141" s="91">
        <f>_xlfn.XLOOKUP(A141,'Team Events'!$A$1:$A$22,'Team Events'!$B$1:$B$22)</f>
        <v>0</v>
      </c>
      <c r="L141" s="92">
        <f>_xlfn.XLOOKUP(A141,'Team Events'!A:A,'Team Events'!C:C,"")</f>
        <v>0</v>
      </c>
    </row>
    <row r="142" spans="1:12" s="2" customFormat="1" x14ac:dyDescent="0.3">
      <c r="A142" s="11"/>
      <c r="B142" s="6"/>
      <c r="C142" s="73"/>
      <c r="D142" s="6"/>
      <c r="E142" s="12"/>
      <c r="F142" s="6"/>
      <c r="G142" s="12"/>
      <c r="H142" s="6"/>
      <c r="I142" s="12"/>
      <c r="J142" s="6"/>
      <c r="K142" s="91">
        <f>_xlfn.XLOOKUP(A142,'Team Events'!$A$1:$A$22,'Team Events'!$B$1:$B$22)</f>
        <v>0</v>
      </c>
      <c r="L142" s="92">
        <f>_xlfn.XLOOKUP(A142,'Team Events'!A:A,'Team Events'!C:C,"")</f>
        <v>0</v>
      </c>
    </row>
    <row r="143" spans="1:12" s="2" customFormat="1" x14ac:dyDescent="0.3">
      <c r="A143" s="11"/>
      <c r="B143" s="6"/>
      <c r="C143" s="73"/>
      <c r="D143" s="6"/>
      <c r="E143" s="12"/>
      <c r="F143" s="6"/>
      <c r="G143" s="12"/>
      <c r="H143" s="6"/>
      <c r="I143" s="12"/>
      <c r="J143" s="6"/>
      <c r="K143" s="91">
        <f>_xlfn.XLOOKUP(A143,'Team Events'!$A$1:$A$22,'Team Events'!$B$1:$B$22)</f>
        <v>0</v>
      </c>
      <c r="L143" s="92">
        <f>_xlfn.XLOOKUP(A143,'Team Events'!A:A,'Team Events'!C:C,"")</f>
        <v>0</v>
      </c>
    </row>
    <row r="144" spans="1:12" s="2" customFormat="1" x14ac:dyDescent="0.3">
      <c r="A144" s="11"/>
      <c r="B144" s="6"/>
      <c r="C144" s="73"/>
      <c r="D144" s="6"/>
      <c r="E144" s="12"/>
      <c r="F144" s="6"/>
      <c r="G144" s="12"/>
      <c r="H144" s="6"/>
      <c r="I144" s="12"/>
      <c r="J144" s="6"/>
      <c r="K144" s="91">
        <f>_xlfn.XLOOKUP(A144,'Team Events'!$A$1:$A$22,'Team Events'!$B$1:$B$22)</f>
        <v>0</v>
      </c>
      <c r="L144" s="92">
        <f>_xlfn.XLOOKUP(A144,'Team Events'!A:A,'Team Events'!C:C,"")</f>
        <v>0</v>
      </c>
    </row>
    <row r="145" spans="1:12" s="2" customFormat="1" x14ac:dyDescent="0.3">
      <c r="A145" s="11"/>
      <c r="B145" s="6"/>
      <c r="C145" s="73"/>
      <c r="D145" s="6"/>
      <c r="E145" s="12"/>
      <c r="F145" s="6"/>
      <c r="G145" s="12"/>
      <c r="H145" s="6"/>
      <c r="I145" s="12"/>
      <c r="J145" s="6"/>
      <c r="K145" s="91">
        <f>_xlfn.XLOOKUP(A145,'Team Events'!$A$1:$A$22,'Team Events'!$B$1:$B$22)</f>
        <v>0</v>
      </c>
      <c r="L145" s="92">
        <f>_xlfn.XLOOKUP(A145,'Team Events'!A:A,'Team Events'!C:C,"")</f>
        <v>0</v>
      </c>
    </row>
    <row r="146" spans="1:12" s="2" customFormat="1" x14ac:dyDescent="0.3">
      <c r="A146" s="11"/>
      <c r="B146" s="6"/>
      <c r="C146" s="73"/>
      <c r="D146" s="6"/>
      <c r="E146" s="12"/>
      <c r="F146" s="6"/>
      <c r="G146" s="12"/>
      <c r="H146" s="6"/>
      <c r="I146" s="12"/>
      <c r="J146" s="6"/>
      <c r="K146" s="91">
        <f>_xlfn.XLOOKUP(A146,'Team Events'!$A$1:$A$22,'Team Events'!$B$1:$B$22)</f>
        <v>0</v>
      </c>
      <c r="L146" s="92">
        <f>_xlfn.XLOOKUP(A146,'Team Events'!A:A,'Team Events'!C:C,"")</f>
        <v>0</v>
      </c>
    </row>
    <row r="147" spans="1:12" s="2" customFormat="1" x14ac:dyDescent="0.3">
      <c r="A147" s="11"/>
      <c r="B147" s="6"/>
      <c r="C147" s="73"/>
      <c r="D147" s="6"/>
      <c r="E147" s="12"/>
      <c r="F147" s="6"/>
      <c r="G147" s="12"/>
      <c r="H147" s="6"/>
      <c r="I147" s="12"/>
      <c r="J147" s="6"/>
      <c r="K147" s="91">
        <f>_xlfn.XLOOKUP(A147,'Team Events'!$A$1:$A$22,'Team Events'!$B$1:$B$22)</f>
        <v>0</v>
      </c>
      <c r="L147" s="92">
        <f>_xlfn.XLOOKUP(A147,'Team Events'!A:A,'Team Events'!C:C,"")</f>
        <v>0</v>
      </c>
    </row>
    <row r="148" spans="1:12" s="2" customFormat="1" x14ac:dyDescent="0.3">
      <c r="A148" s="11"/>
      <c r="B148" s="6"/>
      <c r="C148" s="73"/>
      <c r="D148" s="6"/>
      <c r="E148" s="12"/>
      <c r="F148" s="6"/>
      <c r="G148" s="12"/>
      <c r="H148" s="6"/>
      <c r="I148" s="12"/>
      <c r="J148" s="6"/>
      <c r="K148" s="91">
        <f>_xlfn.XLOOKUP(A148,'Team Events'!$A$1:$A$22,'Team Events'!$B$1:$B$22)</f>
        <v>0</v>
      </c>
      <c r="L148" s="92">
        <f>_xlfn.XLOOKUP(A148,'Team Events'!A:A,'Team Events'!C:C,"")</f>
        <v>0</v>
      </c>
    </row>
    <row r="149" spans="1:12" s="2" customFormat="1" x14ac:dyDescent="0.3">
      <c r="A149" s="11"/>
      <c r="B149" s="6"/>
      <c r="C149" s="73"/>
      <c r="D149" s="6"/>
      <c r="E149" s="12"/>
      <c r="F149" s="6"/>
      <c r="G149" s="12"/>
      <c r="H149" s="6"/>
      <c r="I149" s="12"/>
      <c r="J149" s="6"/>
      <c r="K149" s="91">
        <f>_xlfn.XLOOKUP(A149,'Team Events'!$A$1:$A$22,'Team Events'!$B$1:$B$22)</f>
        <v>0</v>
      </c>
      <c r="L149" s="92">
        <f>_xlfn.XLOOKUP(A149,'Team Events'!A:A,'Team Events'!C:C,"")</f>
        <v>0</v>
      </c>
    </row>
    <row r="150" spans="1:12" s="2" customFormat="1" x14ac:dyDescent="0.3">
      <c r="A150" s="11"/>
      <c r="B150" s="6"/>
      <c r="C150" s="73"/>
      <c r="D150" s="6"/>
      <c r="E150" s="12"/>
      <c r="F150" s="6"/>
      <c r="G150" s="12"/>
      <c r="H150" s="6"/>
      <c r="I150" s="12"/>
      <c r="J150" s="6"/>
      <c r="K150" s="91">
        <f>_xlfn.XLOOKUP(A150,'Team Events'!$A$1:$A$22,'Team Events'!$B$1:$B$22)</f>
        <v>0</v>
      </c>
      <c r="L150" s="92">
        <f>_xlfn.XLOOKUP(A150,'Team Events'!A:A,'Team Events'!C:C,"")</f>
        <v>0</v>
      </c>
    </row>
    <row r="151" spans="1:12" s="2" customFormat="1" x14ac:dyDescent="0.3">
      <c r="A151" s="11"/>
      <c r="B151" s="6"/>
      <c r="C151" s="73"/>
      <c r="D151" s="6"/>
      <c r="E151" s="12"/>
      <c r="F151" s="6"/>
      <c r="G151" s="12"/>
      <c r="H151" s="6"/>
      <c r="I151" s="12"/>
      <c r="J151" s="6"/>
      <c r="K151" s="91">
        <f>_xlfn.XLOOKUP(A151,'Team Events'!$A$1:$A$22,'Team Events'!$B$1:$B$22)</f>
        <v>0</v>
      </c>
      <c r="L151" s="92">
        <f>_xlfn.XLOOKUP(A151,'Team Events'!A:A,'Team Events'!C:C,"")</f>
        <v>0</v>
      </c>
    </row>
    <row r="152" spans="1:12" s="2" customFormat="1" x14ac:dyDescent="0.3">
      <c r="A152" s="11"/>
      <c r="B152" s="6"/>
      <c r="C152" s="73"/>
      <c r="D152" s="6"/>
      <c r="E152" s="12"/>
      <c r="F152" s="6"/>
      <c r="G152" s="12"/>
      <c r="H152" s="6"/>
      <c r="I152" s="12"/>
      <c r="J152" s="6"/>
      <c r="K152" s="91">
        <f>_xlfn.XLOOKUP(A152,'Team Events'!$A$1:$A$22,'Team Events'!$B$1:$B$22)</f>
        <v>0</v>
      </c>
      <c r="L152" s="92">
        <f>_xlfn.XLOOKUP(A152,'Team Events'!A:A,'Team Events'!C:C,"")</f>
        <v>0</v>
      </c>
    </row>
    <row r="153" spans="1:12" s="2" customFormat="1" x14ac:dyDescent="0.3">
      <c r="A153" s="11"/>
      <c r="B153" s="6"/>
      <c r="C153" s="73"/>
      <c r="D153" s="6"/>
      <c r="E153" s="12"/>
      <c r="F153" s="6"/>
      <c r="G153" s="12"/>
      <c r="H153" s="6"/>
      <c r="I153" s="12"/>
      <c r="J153" s="6"/>
      <c r="K153" s="91">
        <f>_xlfn.XLOOKUP(A153,'Team Events'!$A$1:$A$22,'Team Events'!$B$1:$B$22)</f>
        <v>0</v>
      </c>
      <c r="L153" s="92">
        <f>_xlfn.XLOOKUP(A153,'Team Events'!A:A,'Team Events'!C:C,"")</f>
        <v>0</v>
      </c>
    </row>
    <row r="154" spans="1:12" s="2" customFormat="1" x14ac:dyDescent="0.3">
      <c r="A154" s="11"/>
      <c r="B154" s="6"/>
      <c r="C154" s="73"/>
      <c r="D154" s="6"/>
      <c r="E154" s="12"/>
      <c r="F154" s="6"/>
      <c r="G154" s="12"/>
      <c r="H154" s="6"/>
      <c r="I154" s="12"/>
      <c r="J154" s="6"/>
      <c r="K154" s="91">
        <f>_xlfn.XLOOKUP(A154,'Team Events'!$A$1:$A$22,'Team Events'!$B$1:$B$22)</f>
        <v>0</v>
      </c>
      <c r="L154" s="92">
        <f>_xlfn.XLOOKUP(A154,'Team Events'!A:A,'Team Events'!C:C,"")</f>
        <v>0</v>
      </c>
    </row>
    <row r="155" spans="1:12" s="2" customFormat="1" x14ac:dyDescent="0.3">
      <c r="A155" s="11"/>
      <c r="B155" s="6"/>
      <c r="C155" s="73"/>
      <c r="D155" s="6"/>
      <c r="E155" s="12"/>
      <c r="F155" s="6"/>
      <c r="G155" s="12"/>
      <c r="H155" s="6"/>
      <c r="I155" s="12"/>
      <c r="J155" s="6"/>
      <c r="K155" s="91">
        <f>_xlfn.XLOOKUP(A155,'Team Events'!$A$1:$A$22,'Team Events'!$B$1:$B$22)</f>
        <v>0</v>
      </c>
      <c r="L155" s="92">
        <f>_xlfn.XLOOKUP(A155,'Team Events'!A:A,'Team Events'!C:C,"")</f>
        <v>0</v>
      </c>
    </row>
    <row r="156" spans="1:12" s="2" customFormat="1" x14ac:dyDescent="0.3">
      <c r="A156" s="11"/>
      <c r="B156" s="6"/>
      <c r="C156" s="73"/>
      <c r="D156" s="6"/>
      <c r="E156" s="12"/>
      <c r="F156" s="6"/>
      <c r="G156" s="12"/>
      <c r="H156" s="6"/>
      <c r="I156" s="12"/>
      <c r="J156" s="6"/>
      <c r="K156" s="91">
        <f>_xlfn.XLOOKUP(A156,'Team Events'!$A$1:$A$22,'Team Events'!$B$1:$B$22)</f>
        <v>0</v>
      </c>
      <c r="L156" s="92">
        <f>_xlfn.XLOOKUP(A156,'Team Events'!A:A,'Team Events'!C:C,"")</f>
        <v>0</v>
      </c>
    </row>
    <row r="157" spans="1:12" s="2" customFormat="1" x14ac:dyDescent="0.3">
      <c r="A157" s="11"/>
      <c r="B157" s="6"/>
      <c r="C157" s="73"/>
      <c r="D157" s="6"/>
      <c r="E157" s="12"/>
      <c r="F157" s="6"/>
      <c r="G157" s="12"/>
      <c r="H157" s="6"/>
      <c r="I157" s="12"/>
      <c r="J157" s="6"/>
      <c r="K157" s="91">
        <f>_xlfn.XLOOKUP(A157,'Team Events'!$A$1:$A$22,'Team Events'!$B$1:$B$22)</f>
        <v>0</v>
      </c>
      <c r="L157" s="92">
        <f>_xlfn.XLOOKUP(A157,'Team Events'!A:A,'Team Events'!C:C,"")</f>
        <v>0</v>
      </c>
    </row>
    <row r="158" spans="1:12" s="2" customFormat="1" x14ac:dyDescent="0.3">
      <c r="A158" s="11"/>
      <c r="B158" s="6"/>
      <c r="C158" s="73"/>
      <c r="D158" s="6"/>
      <c r="E158" s="12"/>
      <c r="F158" s="6"/>
      <c r="G158" s="12"/>
      <c r="H158" s="6"/>
      <c r="I158" s="12"/>
      <c r="J158" s="6"/>
      <c r="K158" s="91">
        <f>_xlfn.XLOOKUP(A158,'Team Events'!$A$1:$A$22,'Team Events'!$B$1:$B$22)</f>
        <v>0</v>
      </c>
      <c r="L158" s="92">
        <f>_xlfn.XLOOKUP(A158,'Team Events'!A:A,'Team Events'!C:C,"")</f>
        <v>0</v>
      </c>
    </row>
    <row r="159" spans="1:12" s="2" customFormat="1" x14ac:dyDescent="0.3">
      <c r="A159" s="11"/>
      <c r="B159" s="6"/>
      <c r="C159" s="73"/>
      <c r="D159" s="6"/>
      <c r="E159" s="12"/>
      <c r="F159" s="6"/>
      <c r="G159" s="12"/>
      <c r="H159" s="6"/>
      <c r="I159" s="12"/>
      <c r="J159" s="6"/>
      <c r="K159" s="91">
        <f>_xlfn.XLOOKUP(A159,'Team Events'!$A$1:$A$22,'Team Events'!$B$1:$B$22)</f>
        <v>0</v>
      </c>
      <c r="L159" s="92">
        <f>_xlfn.XLOOKUP(A159,'Team Events'!A:A,'Team Events'!C:C,"")</f>
        <v>0</v>
      </c>
    </row>
    <row r="160" spans="1:12" s="2" customFormat="1" x14ac:dyDescent="0.3">
      <c r="A160" s="11"/>
      <c r="B160" s="6"/>
      <c r="C160" s="73"/>
      <c r="D160" s="6"/>
      <c r="E160" s="12"/>
      <c r="F160" s="6"/>
      <c r="G160" s="12"/>
      <c r="H160" s="6"/>
      <c r="I160" s="12"/>
      <c r="J160" s="6"/>
      <c r="K160" s="91">
        <f>_xlfn.XLOOKUP(A160,'Team Events'!$A$1:$A$22,'Team Events'!$B$1:$B$22)</f>
        <v>0</v>
      </c>
      <c r="L160" s="92">
        <f>_xlfn.XLOOKUP(A160,'Team Events'!A:A,'Team Events'!C:C,"")</f>
        <v>0</v>
      </c>
    </row>
    <row r="161" spans="1:12" s="2" customFormat="1" x14ac:dyDescent="0.3">
      <c r="A161" s="11"/>
      <c r="B161" s="6"/>
      <c r="C161" s="73"/>
      <c r="D161" s="6"/>
      <c r="E161" s="12"/>
      <c r="F161" s="6"/>
      <c r="G161" s="12"/>
      <c r="H161" s="6"/>
      <c r="I161" s="12"/>
      <c r="J161" s="6"/>
      <c r="K161" s="91">
        <f>_xlfn.XLOOKUP(A161,'Team Events'!$A$1:$A$22,'Team Events'!$B$1:$B$22)</f>
        <v>0</v>
      </c>
      <c r="L161" s="92">
        <f>_xlfn.XLOOKUP(A161,'Team Events'!A:A,'Team Events'!C:C,"")</f>
        <v>0</v>
      </c>
    </row>
    <row r="162" spans="1:12" s="2" customFormat="1" x14ac:dyDescent="0.3">
      <c r="A162" s="11"/>
      <c r="B162" s="6"/>
      <c r="C162" s="73"/>
      <c r="D162" s="6"/>
      <c r="E162" s="12"/>
      <c r="F162" s="6"/>
      <c r="G162" s="12"/>
      <c r="H162" s="6"/>
      <c r="I162" s="12"/>
      <c r="J162" s="6"/>
      <c r="K162" s="91">
        <f>_xlfn.XLOOKUP(A162,'Team Events'!$A$1:$A$22,'Team Events'!$B$1:$B$22)</f>
        <v>0</v>
      </c>
      <c r="L162" s="92">
        <f>_xlfn.XLOOKUP(A162,'Team Events'!A:A,'Team Events'!C:C,"")</f>
        <v>0</v>
      </c>
    </row>
    <row r="163" spans="1:12" s="2" customFormat="1" x14ac:dyDescent="0.3">
      <c r="A163" s="11"/>
      <c r="B163" s="6"/>
      <c r="C163" s="73"/>
      <c r="D163" s="6"/>
      <c r="E163" s="12"/>
      <c r="F163" s="6"/>
      <c r="G163" s="12"/>
      <c r="H163" s="6"/>
      <c r="I163" s="12"/>
      <c r="J163" s="6"/>
      <c r="K163" s="91">
        <f>_xlfn.XLOOKUP(A163,'Team Events'!$A$1:$A$22,'Team Events'!$B$1:$B$22)</f>
        <v>0</v>
      </c>
      <c r="L163" s="92">
        <f>_xlfn.XLOOKUP(A163,'Team Events'!A:A,'Team Events'!C:C,"")</f>
        <v>0</v>
      </c>
    </row>
    <row r="164" spans="1:12" s="2" customFormat="1" x14ac:dyDescent="0.3">
      <c r="A164" s="11"/>
      <c r="B164" s="6"/>
      <c r="C164" s="73"/>
      <c r="D164" s="6"/>
      <c r="E164" s="12"/>
      <c r="F164" s="6"/>
      <c r="G164" s="12"/>
      <c r="H164" s="6"/>
      <c r="I164" s="12"/>
      <c r="J164" s="6"/>
      <c r="K164" s="91">
        <f>_xlfn.XLOOKUP(A164,'Team Events'!$A$1:$A$22,'Team Events'!$B$1:$B$22)</f>
        <v>0</v>
      </c>
      <c r="L164" s="92">
        <f>_xlfn.XLOOKUP(A164,'Team Events'!A:A,'Team Events'!C:C,"")</f>
        <v>0</v>
      </c>
    </row>
    <row r="165" spans="1:12" s="2" customFormat="1" x14ac:dyDescent="0.3">
      <c r="A165" s="11"/>
      <c r="B165" s="6"/>
      <c r="C165" s="73"/>
      <c r="D165" s="6"/>
      <c r="E165" s="12"/>
      <c r="F165" s="6"/>
      <c r="G165" s="12"/>
      <c r="H165" s="6"/>
      <c r="I165" s="12"/>
      <c r="J165" s="6"/>
      <c r="K165" s="91">
        <f>_xlfn.XLOOKUP(A165,'Team Events'!$A$1:$A$22,'Team Events'!$B$1:$B$22)</f>
        <v>0</v>
      </c>
      <c r="L165" s="92">
        <f>_xlfn.XLOOKUP(A165,'Team Events'!A:A,'Team Events'!C:C,"")</f>
        <v>0</v>
      </c>
    </row>
    <row r="166" spans="1:12" s="2" customFormat="1" x14ac:dyDescent="0.3">
      <c r="A166" s="11"/>
      <c r="B166" s="6"/>
      <c r="C166" s="73"/>
      <c r="D166" s="6"/>
      <c r="E166" s="12"/>
      <c r="F166" s="6"/>
      <c r="G166" s="12"/>
      <c r="H166" s="6"/>
      <c r="I166" s="12"/>
      <c r="J166" s="6"/>
      <c r="K166" s="91">
        <f>_xlfn.XLOOKUP(A166,'Team Events'!$A$1:$A$22,'Team Events'!$B$1:$B$22)</f>
        <v>0</v>
      </c>
      <c r="L166" s="92">
        <f>_xlfn.XLOOKUP(A166,'Team Events'!A:A,'Team Events'!C:C,"")</f>
        <v>0</v>
      </c>
    </row>
    <row r="167" spans="1:12" s="2" customFormat="1" x14ac:dyDescent="0.3">
      <c r="A167" s="11"/>
      <c r="B167" s="6"/>
      <c r="C167" s="73"/>
      <c r="D167" s="6"/>
      <c r="E167" s="12"/>
      <c r="F167" s="6"/>
      <c r="G167" s="12"/>
      <c r="H167" s="6"/>
      <c r="I167" s="12"/>
      <c r="J167" s="6"/>
      <c r="K167" s="91">
        <f>_xlfn.XLOOKUP(A167,'Team Events'!$A$1:$A$22,'Team Events'!$B$1:$B$22)</f>
        <v>0</v>
      </c>
      <c r="L167" s="92">
        <f>_xlfn.XLOOKUP(A167,'Team Events'!A:A,'Team Events'!C:C,"")</f>
        <v>0</v>
      </c>
    </row>
    <row r="168" spans="1:12" s="2" customFormat="1" x14ac:dyDescent="0.3">
      <c r="A168" s="11"/>
      <c r="B168" s="6"/>
      <c r="C168" s="73"/>
      <c r="D168" s="6"/>
      <c r="E168" s="12"/>
      <c r="F168" s="6"/>
      <c r="G168" s="12"/>
      <c r="H168" s="6"/>
      <c r="I168" s="12"/>
      <c r="J168" s="6"/>
      <c r="K168" s="91">
        <f>_xlfn.XLOOKUP(A168,'Team Events'!$A$1:$A$22,'Team Events'!$B$1:$B$22)</f>
        <v>0</v>
      </c>
      <c r="L168" s="92">
        <f>_xlfn.XLOOKUP(A168,'Team Events'!A:A,'Team Events'!C:C,"")</f>
        <v>0</v>
      </c>
    </row>
    <row r="169" spans="1:12" s="2" customFormat="1" x14ac:dyDescent="0.3">
      <c r="A169" s="11"/>
      <c r="B169" s="6"/>
      <c r="C169" s="73"/>
      <c r="D169" s="6"/>
      <c r="E169" s="12"/>
      <c r="F169" s="6"/>
      <c r="G169" s="12"/>
      <c r="H169" s="6"/>
      <c r="I169" s="12"/>
      <c r="J169" s="6"/>
      <c r="K169" s="91">
        <f>_xlfn.XLOOKUP(A169,'Team Events'!$A$1:$A$22,'Team Events'!$B$1:$B$22)</f>
        <v>0</v>
      </c>
      <c r="L169" s="92">
        <f>_xlfn.XLOOKUP(A169,'Team Events'!A:A,'Team Events'!C:C,"")</f>
        <v>0</v>
      </c>
    </row>
    <row r="170" spans="1:12" s="2" customFormat="1" x14ac:dyDescent="0.3">
      <c r="A170" s="11"/>
      <c r="B170" s="6"/>
      <c r="C170" s="73"/>
      <c r="D170" s="6"/>
      <c r="E170" s="12"/>
      <c r="F170" s="6"/>
      <c r="G170" s="12"/>
      <c r="H170" s="6"/>
      <c r="I170" s="12"/>
      <c r="J170" s="6"/>
      <c r="K170" s="91">
        <f>_xlfn.XLOOKUP(A170,'Team Events'!$A$1:$A$22,'Team Events'!$B$1:$B$22)</f>
        <v>0</v>
      </c>
      <c r="L170" s="92">
        <f>_xlfn.XLOOKUP(A170,'Team Events'!A:A,'Team Events'!C:C,"")</f>
        <v>0</v>
      </c>
    </row>
    <row r="171" spans="1:12" s="2" customFormat="1" x14ac:dyDescent="0.3">
      <c r="A171" s="11"/>
      <c r="B171" s="6"/>
      <c r="C171" s="73"/>
      <c r="D171" s="6"/>
      <c r="E171" s="12"/>
      <c r="F171" s="6"/>
      <c r="G171" s="12"/>
      <c r="H171" s="6"/>
      <c r="I171" s="12"/>
      <c r="J171" s="6"/>
      <c r="K171" s="91">
        <f>_xlfn.XLOOKUP(A171,'Team Events'!$A$1:$A$22,'Team Events'!$B$1:$B$22)</f>
        <v>0</v>
      </c>
      <c r="L171" s="92">
        <f>_xlfn.XLOOKUP(A171,'Team Events'!A:A,'Team Events'!C:C,"")</f>
        <v>0</v>
      </c>
    </row>
    <row r="172" spans="1:12" s="2" customFormat="1" x14ac:dyDescent="0.3">
      <c r="A172" s="11"/>
      <c r="B172" s="6"/>
      <c r="C172" s="73"/>
      <c r="D172" s="6"/>
      <c r="E172" s="12"/>
      <c r="F172" s="6"/>
      <c r="G172" s="12"/>
      <c r="H172" s="6"/>
      <c r="I172" s="12"/>
      <c r="J172" s="6"/>
      <c r="K172" s="91">
        <f>_xlfn.XLOOKUP(A172,'Team Events'!$A$1:$A$22,'Team Events'!$B$1:$B$22)</f>
        <v>0</v>
      </c>
      <c r="L172" s="92">
        <f>_xlfn.XLOOKUP(A172,'Team Events'!A:A,'Team Events'!C:C,"")</f>
        <v>0</v>
      </c>
    </row>
    <row r="173" spans="1:12" s="2" customFormat="1" x14ac:dyDescent="0.3">
      <c r="A173" s="11"/>
      <c r="B173" s="6"/>
      <c r="C173" s="73"/>
      <c r="D173" s="6"/>
      <c r="E173" s="12"/>
      <c r="F173" s="6"/>
      <c r="G173" s="12"/>
      <c r="H173" s="6"/>
      <c r="I173" s="12"/>
      <c r="J173" s="6"/>
      <c r="K173" s="91">
        <f>_xlfn.XLOOKUP(A173,'Team Events'!$A$1:$A$22,'Team Events'!$B$1:$B$22)</f>
        <v>0</v>
      </c>
      <c r="L173" s="92">
        <f>_xlfn.XLOOKUP(A173,'Team Events'!A:A,'Team Events'!C:C,"")</f>
        <v>0</v>
      </c>
    </row>
    <row r="174" spans="1:12" s="2" customFormat="1" x14ac:dyDescent="0.3">
      <c r="A174" s="11"/>
      <c r="B174" s="6"/>
      <c r="C174" s="73"/>
      <c r="D174" s="6"/>
      <c r="E174" s="12"/>
      <c r="F174" s="6"/>
      <c r="G174" s="12"/>
      <c r="H174" s="6"/>
      <c r="I174" s="12"/>
      <c r="J174" s="6"/>
      <c r="K174" s="91">
        <f>_xlfn.XLOOKUP(A174,'Team Events'!$A$1:$A$22,'Team Events'!$B$1:$B$22)</f>
        <v>0</v>
      </c>
      <c r="L174" s="92">
        <f>_xlfn.XLOOKUP(A174,'Team Events'!A:A,'Team Events'!C:C,"")</f>
        <v>0</v>
      </c>
    </row>
    <row r="175" spans="1:12" s="2" customFormat="1" x14ac:dyDescent="0.3">
      <c r="A175" s="11"/>
      <c r="B175" s="6"/>
      <c r="C175" s="73"/>
      <c r="D175" s="6"/>
      <c r="E175" s="12"/>
      <c r="F175" s="6"/>
      <c r="G175" s="12"/>
      <c r="H175" s="6"/>
      <c r="I175" s="12"/>
      <c r="J175" s="6"/>
      <c r="K175" s="91">
        <f>_xlfn.XLOOKUP(A175,'Team Events'!$A$1:$A$22,'Team Events'!$B$1:$B$22)</f>
        <v>0</v>
      </c>
      <c r="L175" s="92">
        <f>_xlfn.XLOOKUP(A175,'Team Events'!A:A,'Team Events'!C:C,"")</f>
        <v>0</v>
      </c>
    </row>
    <row r="176" spans="1:12" s="2" customFormat="1" x14ac:dyDescent="0.3">
      <c r="A176" s="11"/>
      <c r="B176" s="6"/>
      <c r="C176" s="73"/>
      <c r="D176" s="6"/>
      <c r="E176" s="12"/>
      <c r="F176" s="6"/>
      <c r="G176" s="12"/>
      <c r="H176" s="6"/>
      <c r="I176" s="12"/>
      <c r="J176" s="6"/>
      <c r="K176" s="91">
        <f>_xlfn.XLOOKUP(A176,'Team Events'!$A$1:$A$22,'Team Events'!$B$1:$B$22)</f>
        <v>0</v>
      </c>
      <c r="L176" s="92">
        <f>_xlfn.XLOOKUP(A176,'Team Events'!A:A,'Team Events'!C:C,"")</f>
        <v>0</v>
      </c>
    </row>
    <row r="177" spans="1:12" s="2" customFormat="1" x14ac:dyDescent="0.3">
      <c r="A177" s="11"/>
      <c r="B177" s="6"/>
      <c r="C177" s="73"/>
      <c r="D177" s="6"/>
      <c r="E177" s="12"/>
      <c r="F177" s="6"/>
      <c r="G177" s="12"/>
      <c r="H177" s="6"/>
      <c r="I177" s="12"/>
      <c r="J177" s="6"/>
      <c r="K177" s="91">
        <f>_xlfn.XLOOKUP(A177,'Team Events'!$A$1:$A$22,'Team Events'!$B$1:$B$22)</f>
        <v>0</v>
      </c>
      <c r="L177" s="92">
        <f>_xlfn.XLOOKUP(A177,'Team Events'!A:A,'Team Events'!C:C,"")</f>
        <v>0</v>
      </c>
    </row>
    <row r="178" spans="1:12" s="2" customFormat="1" x14ac:dyDescent="0.3">
      <c r="A178" s="11"/>
      <c r="B178" s="6"/>
      <c r="C178" s="73"/>
      <c r="D178" s="6"/>
      <c r="E178" s="12"/>
      <c r="F178" s="6"/>
      <c r="G178" s="12"/>
      <c r="H178" s="6"/>
      <c r="I178" s="12"/>
      <c r="J178" s="6"/>
      <c r="K178" s="91">
        <f>_xlfn.XLOOKUP(A178,'Team Events'!$A$1:$A$22,'Team Events'!$B$1:$B$22)</f>
        <v>0</v>
      </c>
      <c r="L178" s="92">
        <f>_xlfn.XLOOKUP(A178,'Team Events'!A:A,'Team Events'!C:C,"")</f>
        <v>0</v>
      </c>
    </row>
    <row r="179" spans="1:12" s="2" customFormat="1" x14ac:dyDescent="0.3">
      <c r="A179" s="11"/>
      <c r="B179" s="6"/>
      <c r="C179" s="73"/>
      <c r="D179" s="6"/>
      <c r="E179" s="12"/>
      <c r="F179" s="6"/>
      <c r="G179" s="12"/>
      <c r="H179" s="6"/>
      <c r="I179" s="12"/>
      <c r="J179" s="6"/>
      <c r="K179" s="91">
        <f>_xlfn.XLOOKUP(A179,'Team Events'!$A$1:$A$22,'Team Events'!$B$1:$B$22)</f>
        <v>0</v>
      </c>
      <c r="L179" s="92">
        <f>_xlfn.XLOOKUP(A179,'Team Events'!A:A,'Team Events'!C:C,"")</f>
        <v>0</v>
      </c>
    </row>
    <row r="180" spans="1:12" s="2" customFormat="1" x14ac:dyDescent="0.3">
      <c r="A180" s="11"/>
      <c r="B180" s="6"/>
      <c r="C180" s="73"/>
      <c r="D180" s="6"/>
      <c r="E180" s="12"/>
      <c r="F180" s="6"/>
      <c r="G180" s="12"/>
      <c r="H180" s="6"/>
      <c r="I180" s="12"/>
      <c r="J180" s="6"/>
      <c r="K180" s="91">
        <f>_xlfn.XLOOKUP(A180,'Team Events'!$A$1:$A$22,'Team Events'!$B$1:$B$22)</f>
        <v>0</v>
      </c>
      <c r="L180" s="92">
        <f>_xlfn.XLOOKUP(A180,'Team Events'!A:A,'Team Events'!C:C,"")</f>
        <v>0</v>
      </c>
    </row>
    <row r="181" spans="1:12" s="2" customFormat="1" x14ac:dyDescent="0.3">
      <c r="A181" s="11"/>
      <c r="B181" s="6"/>
      <c r="C181" s="73"/>
      <c r="D181" s="6"/>
      <c r="E181" s="12"/>
      <c r="F181" s="6"/>
      <c r="G181" s="12"/>
      <c r="H181" s="6"/>
      <c r="I181" s="12"/>
      <c r="J181" s="6"/>
      <c r="K181" s="91">
        <f>_xlfn.XLOOKUP(A181,'Team Events'!$A$1:$A$22,'Team Events'!$B$1:$B$22)</f>
        <v>0</v>
      </c>
      <c r="L181" s="92">
        <f>_xlfn.XLOOKUP(A181,'Team Events'!A:A,'Team Events'!C:C,"")</f>
        <v>0</v>
      </c>
    </row>
    <row r="182" spans="1:12" s="2" customFormat="1" x14ac:dyDescent="0.3">
      <c r="A182" s="11"/>
      <c r="B182" s="6"/>
      <c r="C182" s="73"/>
      <c r="D182" s="6"/>
      <c r="E182" s="12"/>
      <c r="F182" s="6"/>
      <c r="G182" s="12"/>
      <c r="H182" s="6"/>
      <c r="I182" s="12"/>
      <c r="J182" s="6"/>
      <c r="K182" s="91">
        <f>_xlfn.XLOOKUP(A182,'Team Events'!$A$1:$A$22,'Team Events'!$B$1:$B$22)</f>
        <v>0</v>
      </c>
      <c r="L182" s="92">
        <f>_xlfn.XLOOKUP(A182,'Team Events'!A:A,'Team Events'!C:C,"")</f>
        <v>0</v>
      </c>
    </row>
    <row r="183" spans="1:12" s="2" customFormat="1" x14ac:dyDescent="0.3">
      <c r="A183" s="11"/>
      <c r="B183" s="6"/>
      <c r="C183" s="73"/>
      <c r="D183" s="6"/>
      <c r="E183" s="12"/>
      <c r="F183" s="6"/>
      <c r="G183" s="12"/>
      <c r="H183" s="6"/>
      <c r="I183" s="12"/>
      <c r="J183" s="6"/>
      <c r="K183" s="91">
        <f>_xlfn.XLOOKUP(A183,'Team Events'!$A$1:$A$22,'Team Events'!$B$1:$B$22)</f>
        <v>0</v>
      </c>
      <c r="L183" s="92">
        <f>_xlfn.XLOOKUP(A183,'Team Events'!A:A,'Team Events'!C:C,"")</f>
        <v>0</v>
      </c>
    </row>
    <row r="184" spans="1:12" s="2" customFormat="1" x14ac:dyDescent="0.3">
      <c r="A184" s="11"/>
      <c r="B184" s="6"/>
      <c r="C184" s="73"/>
      <c r="D184" s="6"/>
      <c r="E184" s="12"/>
      <c r="F184" s="6"/>
      <c r="G184" s="12"/>
      <c r="H184" s="6"/>
      <c r="I184" s="12"/>
      <c r="J184" s="6"/>
      <c r="K184" s="91">
        <f>_xlfn.XLOOKUP(A184,'Team Events'!$A$1:$A$22,'Team Events'!$B$1:$B$22)</f>
        <v>0</v>
      </c>
      <c r="L184" s="92">
        <f>_xlfn.XLOOKUP(A184,'Team Events'!A:A,'Team Events'!C:C,"")</f>
        <v>0</v>
      </c>
    </row>
    <row r="185" spans="1:12" s="2" customFormat="1" x14ac:dyDescent="0.3">
      <c r="A185" s="11"/>
      <c r="B185" s="6"/>
      <c r="C185" s="73"/>
      <c r="D185" s="6"/>
      <c r="E185" s="12"/>
      <c r="F185" s="6"/>
      <c r="G185" s="12"/>
      <c r="H185" s="6"/>
      <c r="I185" s="12"/>
      <c r="J185" s="6"/>
      <c r="K185" s="91">
        <f>_xlfn.XLOOKUP(A185,'Team Events'!$A$1:$A$22,'Team Events'!$B$1:$B$22)</f>
        <v>0</v>
      </c>
      <c r="L185" s="92">
        <f>_xlfn.XLOOKUP(A185,'Team Events'!A:A,'Team Events'!C:C,"")</f>
        <v>0</v>
      </c>
    </row>
    <row r="186" spans="1:12" s="2" customFormat="1" x14ac:dyDescent="0.3">
      <c r="A186" s="11"/>
      <c r="B186" s="6"/>
      <c r="C186" s="73"/>
      <c r="D186" s="6"/>
      <c r="E186" s="12"/>
      <c r="F186" s="6"/>
      <c r="G186" s="12"/>
      <c r="H186" s="6"/>
      <c r="I186" s="12"/>
      <c r="J186" s="6"/>
      <c r="K186" s="91">
        <f>_xlfn.XLOOKUP(A186,'Team Events'!$A$1:$A$22,'Team Events'!$B$1:$B$22)</f>
        <v>0</v>
      </c>
      <c r="L186" s="92">
        <f>_xlfn.XLOOKUP(A186,'Team Events'!A:A,'Team Events'!C:C,"")</f>
        <v>0</v>
      </c>
    </row>
    <row r="187" spans="1:12" s="2" customFormat="1" x14ac:dyDescent="0.3">
      <c r="A187" s="11"/>
      <c r="B187" s="6"/>
      <c r="C187" s="73"/>
      <c r="D187" s="6"/>
      <c r="E187" s="12"/>
      <c r="F187" s="6"/>
      <c r="G187" s="12"/>
      <c r="H187" s="6"/>
      <c r="I187" s="12"/>
      <c r="J187" s="6"/>
      <c r="K187" s="91">
        <f>_xlfn.XLOOKUP(A187,'Team Events'!$A$1:$A$22,'Team Events'!$B$1:$B$22)</f>
        <v>0</v>
      </c>
      <c r="L187" s="92">
        <f>_xlfn.XLOOKUP(A187,'Team Events'!A:A,'Team Events'!C:C,"")</f>
        <v>0</v>
      </c>
    </row>
    <row r="188" spans="1:12" s="2" customFormat="1" x14ac:dyDescent="0.3">
      <c r="A188" s="11"/>
      <c r="B188" s="6"/>
      <c r="C188" s="73"/>
      <c r="D188" s="6"/>
      <c r="E188" s="12"/>
      <c r="F188" s="6"/>
      <c r="G188" s="12"/>
      <c r="H188" s="6"/>
      <c r="I188" s="12"/>
      <c r="J188" s="6"/>
      <c r="K188" s="91">
        <f>_xlfn.XLOOKUP(A188,'Team Events'!$A$1:$A$22,'Team Events'!$B$1:$B$22)</f>
        <v>0</v>
      </c>
      <c r="L188" s="92">
        <f>_xlfn.XLOOKUP(A188,'Team Events'!A:A,'Team Events'!C:C,"")</f>
        <v>0</v>
      </c>
    </row>
    <row r="189" spans="1:12" s="2" customFormat="1" x14ac:dyDescent="0.3">
      <c r="A189" s="11"/>
      <c r="B189" s="6"/>
      <c r="C189" s="73"/>
      <c r="D189" s="6"/>
      <c r="E189" s="12"/>
      <c r="F189" s="6"/>
      <c r="G189" s="12"/>
      <c r="H189" s="6"/>
      <c r="I189" s="12"/>
      <c r="J189" s="6"/>
      <c r="K189" s="91">
        <f>_xlfn.XLOOKUP(A189,'Team Events'!$A$1:$A$22,'Team Events'!$B$1:$B$22)</f>
        <v>0</v>
      </c>
      <c r="L189" s="92">
        <f>_xlfn.XLOOKUP(A189,'Team Events'!A:A,'Team Events'!C:C,"")</f>
        <v>0</v>
      </c>
    </row>
    <row r="190" spans="1:12" s="2" customFormat="1" x14ac:dyDescent="0.3">
      <c r="A190" s="11"/>
      <c r="B190" s="6"/>
      <c r="C190" s="73"/>
      <c r="D190" s="6"/>
      <c r="E190" s="12"/>
      <c r="F190" s="6"/>
      <c r="G190" s="12"/>
      <c r="H190" s="6"/>
      <c r="I190" s="12"/>
      <c r="J190" s="6"/>
      <c r="K190" s="91">
        <f>_xlfn.XLOOKUP(A190,'Team Events'!$A$1:$A$22,'Team Events'!$B$1:$B$22)</f>
        <v>0</v>
      </c>
      <c r="L190" s="92">
        <f>_xlfn.XLOOKUP(A190,'Team Events'!A:A,'Team Events'!C:C,"")</f>
        <v>0</v>
      </c>
    </row>
    <row r="191" spans="1:12" s="2" customFormat="1" x14ac:dyDescent="0.3">
      <c r="A191" s="11"/>
      <c r="B191" s="6"/>
      <c r="C191" s="73"/>
      <c r="D191" s="6"/>
      <c r="E191" s="12"/>
      <c r="F191" s="6"/>
      <c r="G191" s="12"/>
      <c r="H191" s="6"/>
      <c r="I191" s="12"/>
      <c r="J191" s="6"/>
      <c r="K191" s="91">
        <f>_xlfn.XLOOKUP(A191,'Team Events'!$A$1:$A$22,'Team Events'!$B$1:$B$22)</f>
        <v>0</v>
      </c>
      <c r="L191" s="92">
        <f>_xlfn.XLOOKUP(A191,'Team Events'!A:A,'Team Events'!C:C,"")</f>
        <v>0</v>
      </c>
    </row>
    <row r="192" spans="1:12" s="2" customFormat="1" x14ac:dyDescent="0.3">
      <c r="A192" s="11"/>
      <c r="B192" s="6"/>
      <c r="C192" s="73"/>
      <c r="D192" s="6"/>
      <c r="E192" s="12"/>
      <c r="F192" s="6"/>
      <c r="G192" s="12"/>
      <c r="H192" s="6"/>
      <c r="I192" s="12"/>
      <c r="J192" s="6"/>
      <c r="K192" s="91">
        <f>_xlfn.XLOOKUP(A192,'Team Events'!$A$1:$A$22,'Team Events'!$B$1:$B$22)</f>
        <v>0</v>
      </c>
      <c r="L192" s="92">
        <f>_xlfn.XLOOKUP(A192,'Team Events'!A:A,'Team Events'!C:C,"")</f>
        <v>0</v>
      </c>
    </row>
    <row r="193" spans="1:12" s="2" customFormat="1" x14ac:dyDescent="0.3">
      <c r="A193" s="11"/>
      <c r="B193" s="6"/>
      <c r="C193" s="73"/>
      <c r="D193" s="6"/>
      <c r="E193" s="12"/>
      <c r="F193" s="6"/>
      <c r="G193" s="12"/>
      <c r="H193" s="6"/>
      <c r="I193" s="12"/>
      <c r="J193" s="6"/>
      <c r="K193" s="91">
        <f>_xlfn.XLOOKUP(A193,'Team Events'!$A$1:$A$22,'Team Events'!$B$1:$B$22)</f>
        <v>0</v>
      </c>
      <c r="L193" s="92">
        <f>_xlfn.XLOOKUP(A193,'Team Events'!A:A,'Team Events'!C:C,"")</f>
        <v>0</v>
      </c>
    </row>
    <row r="194" spans="1:12" s="2" customFormat="1" x14ac:dyDescent="0.3">
      <c r="A194" s="11"/>
      <c r="B194" s="6"/>
      <c r="C194" s="73"/>
      <c r="D194" s="6"/>
      <c r="E194" s="12"/>
      <c r="F194" s="6"/>
      <c r="G194" s="12"/>
      <c r="H194" s="6"/>
      <c r="I194" s="12"/>
      <c r="J194" s="6"/>
      <c r="K194" s="91">
        <f>_xlfn.XLOOKUP(A194,'Team Events'!$A$1:$A$22,'Team Events'!$B$1:$B$22)</f>
        <v>0</v>
      </c>
      <c r="L194" s="92">
        <f>_xlfn.XLOOKUP(A194,'Team Events'!A:A,'Team Events'!C:C,"")</f>
        <v>0</v>
      </c>
    </row>
    <row r="195" spans="1:12" s="2" customFormat="1" x14ac:dyDescent="0.3">
      <c r="A195" s="11"/>
      <c r="B195" s="6"/>
      <c r="C195" s="73"/>
      <c r="D195" s="6"/>
      <c r="E195" s="12"/>
      <c r="F195" s="6"/>
      <c r="G195" s="12"/>
      <c r="H195" s="6"/>
      <c r="I195" s="12"/>
      <c r="J195" s="6"/>
      <c r="K195" s="91">
        <f>_xlfn.XLOOKUP(A195,'Team Events'!$A$1:$A$22,'Team Events'!$B$1:$B$22)</f>
        <v>0</v>
      </c>
      <c r="L195" s="92">
        <f>_xlfn.XLOOKUP(A195,'Team Events'!A:A,'Team Events'!C:C,"")</f>
        <v>0</v>
      </c>
    </row>
    <row r="196" spans="1:12" s="2" customFormat="1" x14ac:dyDescent="0.3">
      <c r="A196" s="11"/>
      <c r="B196" s="6"/>
      <c r="C196" s="73"/>
      <c r="D196" s="6"/>
      <c r="E196" s="12"/>
      <c r="F196" s="6"/>
      <c r="G196" s="12"/>
      <c r="H196" s="6"/>
      <c r="I196" s="12"/>
      <c r="J196" s="6"/>
      <c r="K196" s="91">
        <f>_xlfn.XLOOKUP(A196,'Team Events'!$A$1:$A$22,'Team Events'!$B$1:$B$22)</f>
        <v>0</v>
      </c>
      <c r="L196" s="92">
        <f>_xlfn.XLOOKUP(A196,'Team Events'!A:A,'Team Events'!C:C,"")</f>
        <v>0</v>
      </c>
    </row>
    <row r="197" spans="1:12" s="2" customFormat="1" x14ac:dyDescent="0.3">
      <c r="A197" s="11"/>
      <c r="B197" s="6"/>
      <c r="C197" s="73"/>
      <c r="D197" s="6"/>
      <c r="E197" s="12"/>
      <c r="F197" s="6"/>
      <c r="G197" s="12"/>
      <c r="H197" s="6"/>
      <c r="I197" s="12"/>
      <c r="J197" s="6"/>
      <c r="K197" s="91">
        <f>_xlfn.XLOOKUP(A197,'Team Events'!$A$1:$A$22,'Team Events'!$B$1:$B$22)</f>
        <v>0</v>
      </c>
      <c r="L197" s="92">
        <f>_xlfn.XLOOKUP(A197,'Team Events'!A:A,'Team Events'!C:C,"")</f>
        <v>0</v>
      </c>
    </row>
    <row r="198" spans="1:12" s="2" customFormat="1" x14ac:dyDescent="0.3">
      <c r="A198" s="11"/>
      <c r="B198" s="6"/>
      <c r="C198" s="73"/>
      <c r="D198" s="6"/>
      <c r="E198" s="12"/>
      <c r="F198" s="6"/>
      <c r="G198" s="12"/>
      <c r="H198" s="6"/>
      <c r="I198" s="12"/>
      <c r="J198" s="6"/>
      <c r="K198" s="91">
        <f>_xlfn.XLOOKUP(A198,'Team Events'!$A$1:$A$22,'Team Events'!$B$1:$B$22)</f>
        <v>0</v>
      </c>
      <c r="L198" s="92">
        <f>_xlfn.XLOOKUP(A198,'Team Events'!A:A,'Team Events'!C:C,"")</f>
        <v>0</v>
      </c>
    </row>
    <row r="199" spans="1:12" s="2" customFormat="1" x14ac:dyDescent="0.3">
      <c r="A199" s="11"/>
      <c r="B199" s="6"/>
      <c r="C199" s="73"/>
      <c r="D199" s="6"/>
      <c r="E199" s="12"/>
      <c r="F199" s="6"/>
      <c r="G199" s="12"/>
      <c r="H199" s="6"/>
      <c r="I199" s="12"/>
      <c r="J199" s="6"/>
      <c r="K199" s="91">
        <f>_xlfn.XLOOKUP(A199,'Team Events'!$A$1:$A$22,'Team Events'!$B$1:$B$22)</f>
        <v>0</v>
      </c>
      <c r="L199" s="92">
        <f>_xlfn.XLOOKUP(A199,'Team Events'!A:A,'Team Events'!C:C,"")</f>
        <v>0</v>
      </c>
    </row>
    <row r="200" spans="1:12" s="2" customFormat="1" ht="15" thickBot="1" x14ac:dyDescent="0.35">
      <c r="A200" s="13"/>
      <c r="B200" s="76"/>
      <c r="C200" s="74"/>
      <c r="D200" s="15"/>
      <c r="E200" s="14"/>
      <c r="F200" s="15"/>
      <c r="G200" s="14"/>
      <c r="H200" s="15"/>
      <c r="I200" s="14"/>
      <c r="J200" s="15"/>
      <c r="K200" s="91">
        <f>_xlfn.XLOOKUP(A200,'Team Events'!$A$1:$A$22,'Team Events'!$B$1:$B$22)</f>
        <v>0</v>
      </c>
      <c r="L200" s="92">
        <f>_xlfn.XLOOKUP(A200,'Team Events'!A:A,'Team Events'!C:C,"")</f>
        <v>0</v>
      </c>
    </row>
    <row r="201" spans="1:12" s="2" customFormat="1" x14ac:dyDescent="0.3">
      <c r="A201" s="114" t="s">
        <v>210</v>
      </c>
      <c r="B201" s="114"/>
      <c r="C201" s="114"/>
      <c r="D201" s="114"/>
      <c r="E201" s="114"/>
      <c r="F201" s="114"/>
      <c r="G201" s="114"/>
      <c r="H201" s="114"/>
      <c r="I201" s="114"/>
      <c r="J201" s="114"/>
      <c r="K201" s="59"/>
      <c r="L201" s="92" t="str">
        <f>_xlfn.XLOOKUP(A201,'Team Events'!A:A,'Team Events'!C:C,"")</f>
        <v/>
      </c>
    </row>
  </sheetData>
  <sheetProtection algorithmName="SHA-512" hashValue="jGBti5pH3jae8L1ZoCb2MN2XWIbVIxsEL01T+gXSNa2URWomDaiiE+uh+aNJmFOHrbvQHSsw1lYsGkY782nwvw==" saltValue="R8gaoBO6bwJ8Tc7zsb8iQA==" spinCount="100000" sheet="1" objects="1" scenarios="1"/>
  <mergeCells count="10">
    <mergeCell ref="A201:J201"/>
    <mergeCell ref="L1:L2"/>
    <mergeCell ref="N4:P5"/>
    <mergeCell ref="N8:P14"/>
    <mergeCell ref="K1:K2"/>
    <mergeCell ref="C1:D1"/>
    <mergeCell ref="E1:F1"/>
    <mergeCell ref="G1:H1"/>
    <mergeCell ref="I1:J1"/>
    <mergeCell ref="B1:B2"/>
  </mergeCells>
  <conditionalFormatting sqref="C4:J200">
    <cfRule type="expression" dxfId="0" priority="1">
      <formula>AND($A4&lt;&gt;"",C4="")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C2CBF5D-D6BE-4234-810A-5CD2E8A47CA3}">
          <x14:formula1>
            <xm:f>'Team Events'!$A$1:$A$12</xm:f>
          </x14:formula1>
          <xm:sqref>A4:A200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B367F-2D1B-4CD0-9836-6C6AEC88C035}">
  <dimension ref="A1:C22"/>
  <sheetViews>
    <sheetView workbookViewId="0">
      <selection activeCell="F15" sqref="F15"/>
    </sheetView>
  </sheetViews>
  <sheetFormatPr defaultRowHeight="14.4" x14ac:dyDescent="0.3"/>
  <cols>
    <col min="1" max="1" width="28.88671875" bestFit="1" customWidth="1"/>
  </cols>
  <sheetData>
    <row r="1" spans="1:3" ht="15.6" x14ac:dyDescent="0.3">
      <c r="A1" s="27" t="s">
        <v>207</v>
      </c>
      <c r="B1">
        <v>30</v>
      </c>
      <c r="C1">
        <v>164</v>
      </c>
    </row>
    <row r="2" spans="1:3" ht="15.6" x14ac:dyDescent="0.3">
      <c r="A2" s="27" t="s">
        <v>211</v>
      </c>
      <c r="B2">
        <v>30</v>
      </c>
      <c r="C2">
        <v>165</v>
      </c>
    </row>
    <row r="3" spans="1:3" ht="15.6" x14ac:dyDescent="0.3">
      <c r="A3" s="27" t="s">
        <v>212</v>
      </c>
      <c r="B3">
        <v>20</v>
      </c>
      <c r="C3">
        <v>166</v>
      </c>
    </row>
    <row r="4" spans="1:3" ht="15.6" x14ac:dyDescent="0.3">
      <c r="A4" s="27" t="s">
        <v>209</v>
      </c>
      <c r="B4">
        <v>20</v>
      </c>
      <c r="C4">
        <v>167</v>
      </c>
    </row>
    <row r="5" spans="1:3" ht="15.6" x14ac:dyDescent="0.3">
      <c r="A5" s="27" t="s">
        <v>213</v>
      </c>
      <c r="B5">
        <v>30</v>
      </c>
      <c r="C5">
        <v>168</v>
      </c>
    </row>
    <row r="6" spans="1:3" ht="15.6" x14ac:dyDescent="0.3">
      <c r="A6" s="27" t="s">
        <v>214</v>
      </c>
      <c r="B6">
        <v>30</v>
      </c>
      <c r="C6">
        <v>169</v>
      </c>
    </row>
    <row r="7" spans="1:3" ht="15.6" x14ac:dyDescent="0.3">
      <c r="A7" s="27" t="s">
        <v>215</v>
      </c>
      <c r="B7">
        <v>15</v>
      </c>
      <c r="C7">
        <v>179</v>
      </c>
    </row>
    <row r="8" spans="1:3" ht="15.6" x14ac:dyDescent="0.3">
      <c r="A8" s="27" t="s">
        <v>216</v>
      </c>
      <c r="B8">
        <v>30</v>
      </c>
      <c r="C8">
        <v>264</v>
      </c>
    </row>
    <row r="9" spans="1:3" ht="15.6" x14ac:dyDescent="0.3">
      <c r="A9" s="27" t="s">
        <v>217</v>
      </c>
      <c r="B9">
        <v>30</v>
      </c>
      <c r="C9">
        <v>265</v>
      </c>
    </row>
    <row r="10" spans="1:3" ht="15.6" x14ac:dyDescent="0.3">
      <c r="A10" s="27" t="s">
        <v>218</v>
      </c>
      <c r="B10">
        <v>20</v>
      </c>
      <c r="C10">
        <v>266</v>
      </c>
    </row>
    <row r="11" spans="1:3" ht="15.6" x14ac:dyDescent="0.3">
      <c r="A11" s="27" t="s">
        <v>219</v>
      </c>
      <c r="B11">
        <v>20</v>
      </c>
      <c r="C11">
        <v>267</v>
      </c>
    </row>
    <row r="12" spans="1:3" ht="15.6" x14ac:dyDescent="0.3">
      <c r="A12" s="27" t="s">
        <v>208</v>
      </c>
      <c r="B12">
        <v>15</v>
      </c>
      <c r="C12">
        <v>279</v>
      </c>
    </row>
    <row r="13" spans="1:3" ht="15.6" x14ac:dyDescent="0.3">
      <c r="A13" s="27"/>
    </row>
    <row r="14" spans="1:3" ht="15.6" x14ac:dyDescent="0.3">
      <c r="A14" s="27"/>
    </row>
    <row r="15" spans="1:3" x14ac:dyDescent="0.3">
      <c r="A15" s="4"/>
    </row>
    <row r="16" spans="1:3" ht="15.6" x14ac:dyDescent="0.3">
      <c r="A16" s="27"/>
    </row>
    <row r="17" spans="1:1" x14ac:dyDescent="0.3">
      <c r="A17" s="4"/>
    </row>
    <row r="18" spans="1:1" x14ac:dyDescent="0.3">
      <c r="A18" s="4"/>
    </row>
    <row r="19" spans="1:1" x14ac:dyDescent="0.3">
      <c r="A19" s="4"/>
    </row>
    <row r="21" spans="1:1" x14ac:dyDescent="0.3">
      <c r="A21" s="3"/>
    </row>
    <row r="22" spans="1:1" x14ac:dyDescent="0.3">
      <c r="A22" s="3"/>
    </row>
  </sheetData>
  <sortState xmlns:xlrd2="http://schemas.microsoft.com/office/spreadsheetml/2017/richdata2" ref="A1:C17">
    <sortCondition ref="C1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186D11BADB354FBC1A3FD8A1F59EC8" ma:contentTypeVersion="12" ma:contentTypeDescription="Create a new document." ma:contentTypeScope="" ma:versionID="e3cab2981f4efe2d970d3468d56e3215">
  <xsd:schema xmlns:xsd="http://www.w3.org/2001/XMLSchema" xmlns:xs="http://www.w3.org/2001/XMLSchema" xmlns:p="http://schemas.microsoft.com/office/2006/metadata/properties" xmlns:ns2="483fa5ad-8dd9-4b81-9e17-1605d5db53de" xmlns:ns3="52d2d81d-96ff-4d97-bb25-cd8feddf11bc" targetNamespace="http://schemas.microsoft.com/office/2006/metadata/properties" ma:root="true" ma:fieldsID="dcd22f0cb81408a7c8bd721d8a6de099" ns2:_="" ns3:_="">
    <xsd:import namespace="483fa5ad-8dd9-4b81-9e17-1605d5db53de"/>
    <xsd:import namespace="52d2d81d-96ff-4d97-bb25-cd8feddf11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fa5ad-8dd9-4b81-9e17-1605d5db53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d2d81d-96ff-4d97-bb25-cd8feddf11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FC7228-92D1-484F-8482-AF6E76C0A236}">
  <ds:schemaRefs>
    <ds:schemaRef ds:uri="http://schemas.microsoft.com/sharepoint/v3/contenttype/forms"/>
  </ds:schemaRefs>
</ds:datastoreItem>
</file>

<file path=customXml/itemProps2.xml><?xml version="1.0" encoding="utf-8"?>
<ds:datastoreItem xmlns:ds="http://schemas.openxmlformats.org/officeDocument/2006/customXml" ds:itemID="{7743BA65-6FA4-46CD-B288-2CF76D49A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fa5ad-8dd9-4b81-9e17-1605d5db53de"/>
    <ds:schemaRef ds:uri="52d2d81d-96ff-4d97-bb25-cd8feddf1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123849-7005-4BE6-B409-8BAB4EA30C55}">
  <ds:schemaRefs>
    <ds:schemaRef ds:uri="483fa5ad-8dd9-4b81-9e17-1605d5db53de"/>
    <ds:schemaRef ds:uri="http://www.w3.org/XML/1998/namespace"/>
    <ds:schemaRef ds:uri="http://purl.org/dc/terms/"/>
    <ds:schemaRef ds:uri="http://purl.org/dc/dcmitype/"/>
    <ds:schemaRef ds:uri="52d2d81d-96ff-4d97-bb25-cd8feddf11bc"/>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vt:lpstr>
      <vt:lpstr>Individual Entries</vt:lpstr>
      <vt:lpstr>Individual Events</vt:lpstr>
      <vt:lpstr>Adaptive or Junior Entries</vt:lpstr>
      <vt:lpstr>Adaptive Junior Events</vt:lpstr>
      <vt:lpstr>Team Entries</vt:lpstr>
      <vt:lpstr>Team Events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Work</dc:creator>
  <cp:keywords/>
  <dc:description/>
  <cp:lastModifiedBy>Jo</cp:lastModifiedBy>
  <cp:revision/>
  <dcterms:created xsi:type="dcterms:W3CDTF">2020-10-14T13:00:15Z</dcterms:created>
  <dcterms:modified xsi:type="dcterms:W3CDTF">2022-11-02T13:50:07Z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0x0101005D186D11BADB354FBC1A3FD8A1F59EC8</vt:lpwstr>
  </property>
</Properties>
</file>